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tos\Desktop\Natwest\"/>
    </mc:Choice>
  </mc:AlternateContent>
  <xr:revisionPtr revIDLastSave="0" documentId="13_ncr:1_{ECECF46C-2AB3-4C4B-96EE-84794338F9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twest 2020-21" sheetId="1" r:id="rId1"/>
    <sheet name="Key" sheetId="2" r:id="rId2"/>
    <sheet name="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F21" i="1"/>
  <c r="H21" i="1"/>
  <c r="J21" i="1"/>
  <c r="L21" i="1"/>
  <c r="N21" i="1"/>
  <c r="R21" i="1"/>
  <c r="D22" i="1"/>
  <c r="F22" i="1"/>
  <c r="H22" i="1"/>
  <c r="J22" i="1"/>
  <c r="L22" i="1"/>
  <c r="N22" i="1"/>
  <c r="R22" i="1"/>
  <c r="D23" i="1"/>
  <c r="F23" i="1"/>
  <c r="H23" i="1"/>
  <c r="J23" i="1"/>
  <c r="L23" i="1"/>
  <c r="N23" i="1"/>
  <c r="R23" i="1"/>
  <c r="D24" i="1"/>
  <c r="F24" i="1"/>
  <c r="H24" i="1"/>
  <c r="J24" i="1"/>
  <c r="L24" i="1"/>
  <c r="N24" i="1"/>
  <c r="R24" i="1"/>
  <c r="D25" i="1"/>
  <c r="F25" i="1"/>
  <c r="H25" i="1"/>
  <c r="J25" i="1"/>
  <c r="L25" i="1"/>
  <c r="N25" i="1"/>
  <c r="R25" i="1"/>
  <c r="D26" i="1"/>
  <c r="F26" i="1"/>
  <c r="H26" i="1"/>
  <c r="J26" i="1"/>
  <c r="L26" i="1"/>
  <c r="N26" i="1"/>
  <c r="R26" i="1"/>
  <c r="D27" i="1"/>
  <c r="F27" i="1"/>
  <c r="H27" i="1"/>
  <c r="J27" i="1"/>
  <c r="L27" i="1"/>
  <c r="N27" i="1"/>
  <c r="R27" i="1"/>
  <c r="D28" i="1"/>
  <c r="F28" i="1"/>
  <c r="H28" i="1"/>
  <c r="J28" i="1"/>
  <c r="L28" i="1"/>
  <c r="N28" i="1"/>
  <c r="R28" i="1"/>
  <c r="D29" i="1"/>
  <c r="F29" i="1"/>
  <c r="H29" i="1"/>
  <c r="J29" i="1"/>
  <c r="L29" i="1"/>
  <c r="N29" i="1"/>
  <c r="R29" i="1"/>
  <c r="D30" i="1"/>
  <c r="F30" i="1"/>
  <c r="H30" i="1"/>
  <c r="J30" i="1"/>
  <c r="L30" i="1"/>
  <c r="N30" i="1"/>
  <c r="R30" i="1"/>
  <c r="D31" i="1"/>
  <c r="F31" i="1"/>
  <c r="H31" i="1"/>
  <c r="J31" i="1"/>
  <c r="L31" i="1"/>
  <c r="N31" i="1"/>
  <c r="R31" i="1"/>
  <c r="D34" i="1"/>
  <c r="F34" i="1"/>
  <c r="H34" i="1"/>
  <c r="J34" i="1"/>
  <c r="L34" i="1"/>
  <c r="N34" i="1"/>
  <c r="R34" i="1"/>
  <c r="D35" i="1"/>
  <c r="F35" i="1"/>
  <c r="H35" i="1"/>
  <c r="J35" i="1"/>
  <c r="L35" i="1"/>
  <c r="N35" i="1"/>
  <c r="R35" i="1"/>
  <c r="D36" i="1"/>
  <c r="F36" i="1"/>
  <c r="H36" i="1"/>
  <c r="J36" i="1"/>
  <c r="L36" i="1"/>
  <c r="N36" i="1"/>
  <c r="R36" i="1"/>
  <c r="D37" i="1"/>
  <c r="F37" i="1"/>
  <c r="H37" i="1"/>
  <c r="J37" i="1"/>
  <c r="L37" i="1"/>
  <c r="N37" i="1"/>
  <c r="R37" i="1"/>
  <c r="W35" i="1" l="1"/>
  <c r="W36" i="1"/>
  <c r="W37" i="1"/>
  <c r="W38" i="1"/>
  <c r="W39" i="1"/>
  <c r="W40" i="1"/>
  <c r="W34" i="1"/>
  <c r="W22" i="1"/>
  <c r="W23" i="1"/>
  <c r="W24" i="1"/>
  <c r="W25" i="1"/>
  <c r="W26" i="1"/>
  <c r="W27" i="1"/>
  <c r="W28" i="1"/>
  <c r="W29" i="1"/>
  <c r="W30" i="1"/>
  <c r="W31" i="1"/>
  <c r="W32" i="1"/>
  <c r="W21" i="1"/>
  <c r="W10" i="1"/>
  <c r="W11" i="1"/>
  <c r="W12" i="1"/>
  <c r="W13" i="1"/>
  <c r="W14" i="1"/>
  <c r="W15" i="1"/>
  <c r="W16" i="1"/>
  <c r="W17" i="1"/>
  <c r="W18" i="1"/>
  <c r="W19" i="1"/>
  <c r="W9" i="1"/>
  <c r="W6" i="1"/>
  <c r="W7" i="1"/>
  <c r="W5" i="1"/>
  <c r="F5" i="1" l="1"/>
  <c r="F38" i="1"/>
  <c r="F39" i="1"/>
  <c r="F40" i="1"/>
  <c r="F32" i="1"/>
  <c r="F10" i="1"/>
  <c r="F11" i="1"/>
  <c r="F12" i="1"/>
  <c r="F13" i="1"/>
  <c r="F14" i="1"/>
  <c r="F15" i="1"/>
  <c r="F16" i="1"/>
  <c r="F9" i="1"/>
  <c r="F7" i="1"/>
  <c r="H40" i="1" l="1"/>
  <c r="J40" i="1"/>
  <c r="L40" i="1"/>
  <c r="N40" i="1"/>
  <c r="R40" i="1"/>
  <c r="T40" i="1"/>
  <c r="V40" i="1"/>
  <c r="R38" i="1"/>
  <c r="R39" i="1"/>
  <c r="N38" i="1"/>
  <c r="N39" i="1"/>
  <c r="L38" i="1"/>
  <c r="L39" i="1"/>
  <c r="J38" i="1"/>
  <c r="J39" i="1"/>
  <c r="H38" i="1"/>
  <c r="H39" i="1"/>
  <c r="V17" i="1"/>
  <c r="V18" i="1"/>
  <c r="T17" i="1"/>
  <c r="T18" i="1"/>
  <c r="N17" i="1"/>
  <c r="N18" i="1"/>
  <c r="X18" i="1" s="1"/>
  <c r="D32" i="1"/>
  <c r="V31" i="1"/>
  <c r="V32" i="1"/>
  <c r="T31" i="1"/>
  <c r="T32" i="1"/>
  <c r="N32" i="1"/>
  <c r="L32" i="1"/>
  <c r="J32" i="1"/>
  <c r="H32" i="1"/>
  <c r="R32" i="1"/>
  <c r="V6" i="1"/>
  <c r="T6" i="1"/>
  <c r="T7" i="1"/>
  <c r="R6" i="1"/>
  <c r="R7" i="1"/>
  <c r="N7" i="1"/>
  <c r="L7" i="1"/>
  <c r="J7" i="1"/>
  <c r="H7" i="1"/>
  <c r="D7" i="1"/>
  <c r="V7" i="1"/>
  <c r="H5" i="1"/>
  <c r="N5" i="1"/>
  <c r="V28" i="1"/>
  <c r="V29" i="1"/>
  <c r="V30" i="1"/>
  <c r="T27" i="1"/>
  <c r="T28" i="1"/>
  <c r="T29" i="1"/>
  <c r="T30" i="1"/>
  <c r="V35" i="1"/>
  <c r="V36" i="1"/>
  <c r="X36" i="1" s="1"/>
  <c r="V37" i="1"/>
  <c r="X37" i="1" s="1"/>
  <c r="V38" i="1"/>
  <c r="V39" i="1"/>
  <c r="V34" i="1"/>
  <c r="X34" i="1" s="1"/>
  <c r="V22" i="1"/>
  <c r="X22" i="1" s="1"/>
  <c r="V23" i="1"/>
  <c r="V24" i="1"/>
  <c r="V25" i="1"/>
  <c r="X25" i="1" s="1"/>
  <c r="V26" i="1"/>
  <c r="X26" i="1" s="1"/>
  <c r="V27" i="1"/>
  <c r="X27" i="1" s="1"/>
  <c r="V21" i="1"/>
  <c r="V10" i="1"/>
  <c r="V11" i="1"/>
  <c r="V12" i="1"/>
  <c r="V13" i="1"/>
  <c r="V14" i="1"/>
  <c r="V15" i="1"/>
  <c r="V16" i="1"/>
  <c r="V19" i="1"/>
  <c r="V9" i="1"/>
  <c r="V5" i="1"/>
  <c r="T35" i="1"/>
  <c r="T36" i="1"/>
  <c r="T37" i="1"/>
  <c r="T38" i="1"/>
  <c r="T39" i="1"/>
  <c r="T34" i="1"/>
  <c r="T22" i="1"/>
  <c r="T23" i="1"/>
  <c r="T24" i="1"/>
  <c r="T25" i="1"/>
  <c r="T26" i="1"/>
  <c r="T21" i="1"/>
  <c r="T10" i="1"/>
  <c r="T11" i="1"/>
  <c r="T12" i="1"/>
  <c r="T13" i="1"/>
  <c r="T14" i="1"/>
  <c r="T15" i="1"/>
  <c r="T16" i="1"/>
  <c r="T19" i="1"/>
  <c r="T9" i="1"/>
  <c r="T5" i="1"/>
  <c r="R5" i="1"/>
  <c r="N19" i="1"/>
  <c r="X19" i="1" s="1"/>
  <c r="D40" i="1"/>
  <c r="D39" i="1"/>
  <c r="D38" i="1"/>
  <c r="R16" i="1"/>
  <c r="N16" i="1"/>
  <c r="L16" i="1"/>
  <c r="J16" i="1"/>
  <c r="H16" i="1"/>
  <c r="D16" i="1"/>
  <c r="R15" i="1"/>
  <c r="N15" i="1"/>
  <c r="L15" i="1"/>
  <c r="J15" i="1"/>
  <c r="H15" i="1"/>
  <c r="D15" i="1"/>
  <c r="R14" i="1"/>
  <c r="N14" i="1"/>
  <c r="L14" i="1"/>
  <c r="J14" i="1"/>
  <c r="H14" i="1"/>
  <c r="D14" i="1"/>
  <c r="R13" i="1"/>
  <c r="N13" i="1"/>
  <c r="L13" i="1"/>
  <c r="J13" i="1"/>
  <c r="H13" i="1"/>
  <c r="D13" i="1"/>
  <c r="R12" i="1"/>
  <c r="N12" i="1"/>
  <c r="L12" i="1"/>
  <c r="J12" i="1"/>
  <c r="H12" i="1"/>
  <c r="D12" i="1"/>
  <c r="R11" i="1"/>
  <c r="N11" i="1"/>
  <c r="L11" i="1"/>
  <c r="J11" i="1"/>
  <c r="H11" i="1"/>
  <c r="D11" i="1"/>
  <c r="R10" i="1"/>
  <c r="N10" i="1"/>
  <c r="L10" i="1"/>
  <c r="J10" i="1"/>
  <c r="H10" i="1"/>
  <c r="D10" i="1"/>
  <c r="R9" i="1"/>
  <c r="N9" i="1"/>
  <c r="L9" i="1"/>
  <c r="J9" i="1"/>
  <c r="H9" i="1"/>
  <c r="D9" i="1"/>
  <c r="L5" i="1"/>
  <c r="J5" i="1"/>
  <c r="D5" i="1"/>
  <c r="X29" i="1" l="1"/>
  <c r="X32" i="1"/>
  <c r="X9" i="1"/>
  <c r="X38" i="1"/>
  <c r="X28" i="1"/>
  <c r="X39" i="1"/>
  <c r="X21" i="1"/>
  <c r="X24" i="1"/>
  <c r="X35" i="1"/>
  <c r="X40" i="1"/>
  <c r="X23" i="1"/>
  <c r="X30" i="1"/>
  <c r="X31" i="1"/>
  <c r="X11" i="1"/>
  <c r="X13" i="1"/>
  <c r="X15" i="1"/>
  <c r="X17" i="1"/>
  <c r="X10" i="1"/>
  <c r="X12" i="1"/>
  <c r="X14" i="1"/>
  <c r="X16" i="1"/>
  <c r="X7" i="1"/>
  <c r="X5" i="1"/>
  <c r="X6" i="1"/>
  <c r="Y18" i="1" l="1"/>
  <c r="Y37" i="1"/>
  <c r="Y36" i="1"/>
  <c r="Y5" i="1"/>
  <c r="Y30" i="1"/>
  <c r="Y40" i="1"/>
  <c r="Y32" i="1"/>
  <c r="Y10" i="1"/>
  <c r="Y24" i="1"/>
  <c r="Y17" i="1"/>
  <c r="Y38" i="1"/>
  <c r="Y13" i="1"/>
  <c r="Y23" i="1"/>
  <c r="Y35" i="1"/>
  <c r="Y21" i="1"/>
  <c r="Y14" i="1"/>
  <c r="Y26" i="1"/>
  <c r="Y15" i="1"/>
  <c r="Y29" i="1"/>
  <c r="Y9" i="1"/>
  <c r="Y19" i="1"/>
  <c r="Y39" i="1"/>
  <c r="Y34" i="1"/>
  <c r="Y31" i="1"/>
  <c r="Y16" i="1"/>
  <c r="Y22" i="1"/>
  <c r="Y27" i="1"/>
  <c r="Y25" i="1"/>
  <c r="Y7" i="1"/>
  <c r="Y11" i="1"/>
  <c r="Y28" i="1"/>
  <c r="Y12" i="1"/>
  <c r="Y6" i="1"/>
</calcChain>
</file>

<file path=xl/sharedStrings.xml><?xml version="1.0" encoding="utf-8"?>
<sst xmlns="http://schemas.openxmlformats.org/spreadsheetml/2006/main" count="237" uniqueCount="81">
  <si>
    <t>Natwest Fantasy Football</t>
  </si>
  <si>
    <t>Opposition</t>
  </si>
  <si>
    <t>MoM</t>
  </si>
  <si>
    <t>Player</t>
  </si>
  <si>
    <t>PST</t>
  </si>
  <si>
    <t>Points</t>
  </si>
  <si>
    <t>App</t>
  </si>
  <si>
    <t>Pen Save</t>
  </si>
  <si>
    <t>Gls</t>
  </si>
  <si>
    <t>Assists</t>
  </si>
  <si>
    <t>Clean Sheet</t>
  </si>
  <si>
    <t>Extras</t>
  </si>
  <si>
    <t>Gls Against</t>
  </si>
  <si>
    <t>Total</t>
  </si>
  <si>
    <t>Rank</t>
  </si>
  <si>
    <t>GK</t>
  </si>
  <si>
    <t>Def</t>
  </si>
  <si>
    <t>Pen Win</t>
  </si>
  <si>
    <t>Mid</t>
  </si>
  <si>
    <t>Fwd</t>
  </si>
  <si>
    <t>Yell Cards</t>
  </si>
  <si>
    <t>Red Cards</t>
  </si>
  <si>
    <t>Key</t>
  </si>
  <si>
    <t>Abbreviation</t>
  </si>
  <si>
    <t>Points Awarded</t>
  </si>
  <si>
    <t>To Whom</t>
  </si>
  <si>
    <t>Man of the Match</t>
  </si>
  <si>
    <t>All</t>
  </si>
  <si>
    <t>Appearance</t>
  </si>
  <si>
    <t>Penalty Win</t>
  </si>
  <si>
    <t>Goals</t>
  </si>
  <si>
    <t>Penalty Save</t>
  </si>
  <si>
    <t>Goals Conceded</t>
  </si>
  <si>
    <t>Gls Conceded</t>
  </si>
  <si>
    <t>Yellow Cards</t>
  </si>
  <si>
    <t>Cln Sheet</t>
  </si>
  <si>
    <t>Ext</t>
  </si>
  <si>
    <t>Big Ads</t>
  </si>
  <si>
    <t>Jon</t>
  </si>
  <si>
    <t>Lanre</t>
  </si>
  <si>
    <t>Toby</t>
  </si>
  <si>
    <t>James</t>
  </si>
  <si>
    <t xml:space="preserve"> </t>
  </si>
  <si>
    <t>League</t>
  </si>
  <si>
    <t>Little Ads</t>
  </si>
  <si>
    <t>Zak</t>
  </si>
  <si>
    <t>Harry T</t>
  </si>
  <si>
    <t>Liam</t>
  </si>
  <si>
    <t>Arnie</t>
  </si>
  <si>
    <t>Billy</t>
  </si>
  <si>
    <t>GK Appearance</t>
  </si>
  <si>
    <t>Mark</t>
  </si>
  <si>
    <t>Stav</t>
  </si>
  <si>
    <t>Will</t>
  </si>
  <si>
    <t>George</t>
  </si>
  <si>
    <t>London Welsh II</t>
  </si>
  <si>
    <t>Steven</t>
  </si>
  <si>
    <t>GOS</t>
  </si>
  <si>
    <t>MOS</t>
  </si>
  <si>
    <t>Stav vs clapham - curled into top corner from 25 yrds</t>
  </si>
  <si>
    <t>Lanre vs clapham - miss from 2 yrd out, hit calf and went backwards</t>
  </si>
  <si>
    <t>Stav vs London Welsh -1-1 with keeper and scuffed it completely wide</t>
  </si>
  <si>
    <t>Ryan</t>
  </si>
  <si>
    <t>Robin</t>
  </si>
  <si>
    <t>Will vs Reigate - freekick into top corner</t>
  </si>
  <si>
    <t>2020/2021 Season</t>
  </si>
  <si>
    <t>W 4-3</t>
  </si>
  <si>
    <t>Sam G</t>
  </si>
  <si>
    <t>Nick</t>
  </si>
  <si>
    <t>Training App</t>
  </si>
  <si>
    <t>Raheem</t>
  </si>
  <si>
    <t>Trainng App</t>
  </si>
  <si>
    <t>Match App</t>
  </si>
  <si>
    <t>Training Appearance</t>
  </si>
  <si>
    <t>Sam M</t>
  </si>
  <si>
    <t>South Bank Cuaco III</t>
  </si>
  <si>
    <t>L 4-2 AET</t>
  </si>
  <si>
    <t>Cup</t>
  </si>
  <si>
    <t>Reigations III</t>
  </si>
  <si>
    <t>W 4-2</t>
  </si>
  <si>
    <t>Sam //Steven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</si>
</sst>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2A2A2A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E3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9" borderId="1" xfId="0" applyFont="1" applyFill="1" applyBorder="1"/>
    <xf numFmtId="0" fontId="4" fillId="5" borderId="1" xfId="0" applyFont="1" applyFill="1" applyBorder="1"/>
    <xf numFmtId="0" fontId="4" fillId="10" borderId="1" xfId="0" applyFont="1" applyFill="1" applyBorder="1"/>
    <xf numFmtId="0" fontId="4" fillId="11" borderId="1" xfId="0" applyFont="1" applyFill="1" applyBorder="1"/>
    <xf numFmtId="0" fontId="3" fillId="7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8" fillId="0" borderId="1" xfId="0" applyFont="1" applyBorder="1"/>
    <xf numFmtId="0" fontId="8" fillId="12" borderId="1" xfId="0" applyFont="1" applyFill="1" applyBorder="1"/>
    <xf numFmtId="0" fontId="12" fillId="8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AV40"/>
  <sheetViews>
    <sheetView tabSelected="1" zoomScale="80" zoomScaleNormal="80" workbookViewId="0">
      <selection activeCell="AO28" sqref="AO28"/>
    </sheetView>
  </sheetViews>
  <sheetFormatPr defaultColWidth="3.85546875" defaultRowHeight="15" x14ac:dyDescent="0.25"/>
  <cols>
    <col min="1" max="2" width="17.140625" customWidth="1"/>
    <col min="3" max="3" width="5.42578125" style="60" customWidth="1"/>
    <col min="4" max="4" width="3.28515625" hidden="1" customWidth="1"/>
    <col min="5" max="5" width="9.140625" style="60" customWidth="1"/>
    <col min="6" max="6" width="2" hidden="1" customWidth="1"/>
    <col min="7" max="7" width="9.28515625" style="60" customWidth="1"/>
    <col min="8" max="8" width="0.42578125" hidden="1" customWidth="1"/>
    <col min="9" max="9" width="5" style="60" customWidth="1"/>
    <col min="10" max="10" width="5.140625" hidden="1" customWidth="1"/>
    <col min="11" max="11" width="9" style="60" customWidth="1"/>
    <col min="12" max="12" width="6.28515625" hidden="1" customWidth="1"/>
    <col min="13" max="13" width="9.5703125" style="60" customWidth="1"/>
    <col min="14" max="14" width="2.7109375" hidden="1" customWidth="1"/>
    <col min="15" max="15" width="5.7109375" style="60" customWidth="1"/>
    <col min="16" max="16" width="9" style="49" customWidth="1"/>
    <col min="17" max="17" width="11.5703125" style="60" customWidth="1"/>
    <col min="18" max="18" width="5.85546875" hidden="1" customWidth="1"/>
    <col min="19" max="19" width="10.42578125" style="49" customWidth="1"/>
    <col min="20" max="20" width="4.42578125" style="49" hidden="1" customWidth="1"/>
    <col min="21" max="21" width="10.5703125" style="49" customWidth="1"/>
    <col min="22" max="22" width="5.85546875" hidden="1" customWidth="1"/>
    <col min="23" max="23" width="0.28515625" customWidth="1"/>
    <col min="24" max="24" width="5.7109375" customWidth="1"/>
    <col min="25" max="25" width="5.7109375" style="3" customWidth="1"/>
    <col min="26" max="26" width="5.42578125" style="3" customWidth="1"/>
    <col min="27" max="27" width="3.42578125" customWidth="1"/>
    <col min="28" max="28" width="22.85546875" style="3" customWidth="1"/>
    <col min="29" max="29" width="10.42578125" style="3" customWidth="1"/>
    <col min="30" max="30" width="8.7109375" style="30" customWidth="1"/>
    <col min="31" max="31" width="14.140625" style="3" customWidth="1"/>
  </cols>
  <sheetData>
    <row r="1" spans="1:31" ht="20.25" x14ac:dyDescent="0.3">
      <c r="A1" s="67" t="s">
        <v>0</v>
      </c>
      <c r="B1" s="67"/>
      <c r="C1" s="67"/>
      <c r="D1" s="67"/>
      <c r="E1" s="67"/>
      <c r="F1" s="1"/>
      <c r="G1" s="61"/>
      <c r="H1" s="1"/>
    </row>
    <row r="2" spans="1:31" ht="18" x14ac:dyDescent="0.25">
      <c r="A2" s="68" t="s">
        <v>65</v>
      </c>
      <c r="B2" s="68"/>
      <c r="C2" s="62"/>
      <c r="D2" s="2"/>
      <c r="E2" s="62"/>
      <c r="F2" s="2"/>
      <c r="G2" s="62"/>
      <c r="H2" s="2"/>
    </row>
    <row r="3" spans="1:31" x14ac:dyDescent="0.25">
      <c r="Y3" s="4"/>
      <c r="Z3" s="4"/>
      <c r="AA3" s="31"/>
      <c r="AB3" s="32" t="s">
        <v>1</v>
      </c>
      <c r="AC3" s="33"/>
      <c r="AD3" s="34"/>
      <c r="AE3" s="32" t="s">
        <v>2</v>
      </c>
    </row>
    <row r="4" spans="1:31" ht="33.75" customHeight="1" x14ac:dyDescent="0.25">
      <c r="A4" s="65" t="s">
        <v>3</v>
      </c>
      <c r="B4" s="65" t="s">
        <v>4</v>
      </c>
      <c r="C4" s="65" t="s">
        <v>2</v>
      </c>
      <c r="D4" s="64" t="s">
        <v>5</v>
      </c>
      <c r="E4" s="66" t="s">
        <v>72</v>
      </c>
      <c r="F4" s="64" t="s">
        <v>5</v>
      </c>
      <c r="G4" s="66" t="s">
        <v>7</v>
      </c>
      <c r="H4" s="64" t="s">
        <v>5</v>
      </c>
      <c r="I4" s="65" t="s">
        <v>8</v>
      </c>
      <c r="J4" s="64" t="s">
        <v>5</v>
      </c>
      <c r="K4" s="65" t="s">
        <v>9</v>
      </c>
      <c r="L4" s="64" t="s">
        <v>5</v>
      </c>
      <c r="M4" s="66" t="s">
        <v>35</v>
      </c>
      <c r="N4" s="64" t="s">
        <v>5</v>
      </c>
      <c r="O4" s="65" t="s">
        <v>36</v>
      </c>
      <c r="P4" s="66" t="s">
        <v>71</v>
      </c>
      <c r="Q4" s="66" t="s">
        <v>12</v>
      </c>
      <c r="R4" s="64" t="s">
        <v>5</v>
      </c>
      <c r="S4" s="66" t="s">
        <v>20</v>
      </c>
      <c r="T4" s="65" t="s">
        <v>5</v>
      </c>
      <c r="U4" s="66" t="s">
        <v>21</v>
      </c>
      <c r="V4" s="64" t="s">
        <v>5</v>
      </c>
      <c r="W4" s="64" t="s">
        <v>5</v>
      </c>
      <c r="X4" s="65" t="s">
        <v>13</v>
      </c>
      <c r="Y4" s="65" t="s">
        <v>14</v>
      </c>
      <c r="Z4" s="21"/>
      <c r="AA4" s="31"/>
      <c r="AB4" s="33"/>
      <c r="AC4" s="33"/>
      <c r="AD4" s="34"/>
      <c r="AE4" s="33"/>
    </row>
    <row r="5" spans="1:31" x14ac:dyDescent="0.25">
      <c r="A5" s="29" t="s">
        <v>62</v>
      </c>
      <c r="B5" s="9" t="s">
        <v>15</v>
      </c>
      <c r="C5" s="50"/>
      <c r="D5" s="9">
        <f>(C5*10)</f>
        <v>0</v>
      </c>
      <c r="E5" s="50">
        <v>3</v>
      </c>
      <c r="F5" s="9">
        <f>(E5*5)</f>
        <v>15</v>
      </c>
      <c r="G5" s="51"/>
      <c r="H5" s="9">
        <f>(G5*7)</f>
        <v>0</v>
      </c>
      <c r="I5" s="50"/>
      <c r="J5" s="9">
        <f>(I5*10)</f>
        <v>0</v>
      </c>
      <c r="K5" s="50"/>
      <c r="L5" s="9">
        <f>(K5*3)</f>
        <v>0</v>
      </c>
      <c r="M5" s="50"/>
      <c r="N5" s="9">
        <f>(M5*9)</f>
        <v>0</v>
      </c>
      <c r="O5" s="63"/>
      <c r="P5" s="51">
        <v>3</v>
      </c>
      <c r="Q5" s="51">
        <v>9</v>
      </c>
      <c r="R5" s="9">
        <f>(-Q5)</f>
        <v>-9</v>
      </c>
      <c r="S5" s="50"/>
      <c r="T5" s="51">
        <f>(-S5)</f>
        <v>0</v>
      </c>
      <c r="U5" s="50"/>
      <c r="V5" s="9">
        <f>(U5*-3)</f>
        <v>0</v>
      </c>
      <c r="W5" s="9" t="e">
        <f>(#REF!*2)</f>
        <v>#REF!</v>
      </c>
      <c r="X5" s="10">
        <f>SUM(D5+F5+H5+J5+L5+N5+P5+R5+V5+T5+V5)</f>
        <v>9</v>
      </c>
      <c r="Y5" s="11">
        <f>RANK(X5,$X$5:$X$40)</f>
        <v>8</v>
      </c>
      <c r="Z5" s="21"/>
      <c r="AA5" s="42">
        <v>1</v>
      </c>
      <c r="AB5" s="37" t="s">
        <v>55</v>
      </c>
      <c r="AC5" s="33" t="s">
        <v>66</v>
      </c>
      <c r="AD5" s="34" t="s">
        <v>43</v>
      </c>
      <c r="AE5" s="33" t="s">
        <v>49</v>
      </c>
    </row>
    <row r="6" spans="1:31" x14ac:dyDescent="0.25">
      <c r="A6" s="29"/>
      <c r="B6" s="9" t="s">
        <v>15</v>
      </c>
      <c r="C6" s="50"/>
      <c r="D6" s="9"/>
      <c r="E6" s="50"/>
      <c r="F6" s="9"/>
      <c r="G6" s="51"/>
      <c r="H6" s="9"/>
      <c r="I6" s="50"/>
      <c r="J6" s="9"/>
      <c r="K6" s="50"/>
      <c r="L6" s="9"/>
      <c r="M6" s="50"/>
      <c r="N6" s="9"/>
      <c r="O6" s="50"/>
      <c r="P6" s="51"/>
      <c r="Q6" s="51"/>
      <c r="R6" s="9">
        <f>(-Q6)</f>
        <v>0</v>
      </c>
      <c r="S6" s="50"/>
      <c r="T6" s="51">
        <f>(-S6)</f>
        <v>0</v>
      </c>
      <c r="U6" s="50"/>
      <c r="V6" s="9">
        <f>(U6*-3)</f>
        <v>0</v>
      </c>
      <c r="W6" s="9" t="e">
        <f>(#REF!*2)</f>
        <v>#REF!</v>
      </c>
      <c r="X6" s="10">
        <f>SUM(D6+F6+H6+J6+L6+N6+P6+R6+V6+T6+V6)</f>
        <v>0</v>
      </c>
      <c r="Y6" s="11">
        <f>RANK(X6,$X$5:$X$40)</f>
        <v>21</v>
      </c>
      <c r="Z6" s="21"/>
      <c r="AA6" s="42">
        <v>2</v>
      </c>
      <c r="AB6" s="37" t="s">
        <v>75</v>
      </c>
      <c r="AC6" s="33" t="s">
        <v>76</v>
      </c>
      <c r="AD6" s="34" t="s">
        <v>77</v>
      </c>
      <c r="AE6" s="33" t="s">
        <v>80</v>
      </c>
    </row>
    <row r="7" spans="1:31" x14ac:dyDescent="0.25">
      <c r="A7" s="29"/>
      <c r="B7" s="9" t="s">
        <v>15</v>
      </c>
      <c r="C7" s="50"/>
      <c r="D7" s="9">
        <f>(C7*10)</f>
        <v>0</v>
      </c>
      <c r="E7" s="50"/>
      <c r="F7" s="9">
        <f t="shared" ref="F7" si="0">(E7*4)</f>
        <v>0</v>
      </c>
      <c r="G7" s="51"/>
      <c r="H7" s="9">
        <f>(G7*7)</f>
        <v>0</v>
      </c>
      <c r="I7" s="50"/>
      <c r="J7" s="9">
        <f>(I7*10)</f>
        <v>0</v>
      </c>
      <c r="K7" s="50"/>
      <c r="L7" s="9">
        <f>(K7*3)</f>
        <v>0</v>
      </c>
      <c r="M7" s="50"/>
      <c r="N7" s="9">
        <f>(M7*9)</f>
        <v>0</v>
      </c>
      <c r="O7" s="50"/>
      <c r="P7" s="51"/>
      <c r="Q7" s="51"/>
      <c r="R7" s="9">
        <f>(-Q7)</f>
        <v>0</v>
      </c>
      <c r="S7" s="50"/>
      <c r="T7" s="51">
        <f>(-S7)</f>
        <v>0</v>
      </c>
      <c r="U7" s="50"/>
      <c r="V7" s="9">
        <f>(U7*-3)</f>
        <v>0</v>
      </c>
      <c r="W7" s="9" t="e">
        <f>(#REF!*2)</f>
        <v>#REF!</v>
      </c>
      <c r="X7" s="10">
        <f>SUM(D7+F7+H7+J7+L7+N7+P7+R7+V7+T7+V7)</f>
        <v>0</v>
      </c>
      <c r="Y7" s="11">
        <f>RANK(X7,$X$5:$X$40)</f>
        <v>21</v>
      </c>
      <c r="Z7" s="21"/>
      <c r="AA7" s="42">
        <v>3</v>
      </c>
      <c r="AB7" s="37" t="s">
        <v>78</v>
      </c>
      <c r="AC7" s="33" t="s">
        <v>79</v>
      </c>
      <c r="AD7" s="34" t="s">
        <v>43</v>
      </c>
      <c r="AE7" s="33" t="s">
        <v>49</v>
      </c>
    </row>
    <row r="8" spans="1:31" ht="30" x14ac:dyDescent="0.25">
      <c r="A8" s="65" t="s">
        <v>3</v>
      </c>
      <c r="B8" s="65" t="s">
        <v>4</v>
      </c>
      <c r="C8" s="65" t="s">
        <v>2</v>
      </c>
      <c r="D8" s="64" t="s">
        <v>5</v>
      </c>
      <c r="E8" s="66" t="s">
        <v>72</v>
      </c>
      <c r="F8" s="64" t="s">
        <v>5</v>
      </c>
      <c r="G8" s="66" t="s">
        <v>17</v>
      </c>
      <c r="H8" s="64" t="s">
        <v>5</v>
      </c>
      <c r="I8" s="65" t="s">
        <v>8</v>
      </c>
      <c r="J8" s="64" t="s">
        <v>5</v>
      </c>
      <c r="K8" s="65" t="s">
        <v>9</v>
      </c>
      <c r="L8" s="64" t="s">
        <v>5</v>
      </c>
      <c r="M8" s="66" t="s">
        <v>35</v>
      </c>
      <c r="N8" s="64" t="s">
        <v>5</v>
      </c>
      <c r="O8" s="65" t="s">
        <v>36</v>
      </c>
      <c r="P8" s="66" t="s">
        <v>71</v>
      </c>
      <c r="Q8" s="66" t="s">
        <v>12</v>
      </c>
      <c r="R8" s="64" t="s">
        <v>5</v>
      </c>
      <c r="S8" s="66" t="s">
        <v>20</v>
      </c>
      <c r="T8" s="65" t="s">
        <v>5</v>
      </c>
      <c r="U8" s="66" t="s">
        <v>21</v>
      </c>
      <c r="V8" s="64" t="s">
        <v>5</v>
      </c>
      <c r="W8" s="64" t="s">
        <v>5</v>
      </c>
      <c r="X8" s="65" t="s">
        <v>13</v>
      </c>
      <c r="Y8" s="65" t="s">
        <v>14</v>
      </c>
      <c r="Z8" s="22"/>
      <c r="AA8" s="42">
        <v>4</v>
      </c>
      <c r="AB8" s="37"/>
      <c r="AC8" s="33"/>
      <c r="AD8" s="34"/>
      <c r="AE8" s="33"/>
    </row>
    <row r="9" spans="1:31" x14ac:dyDescent="0.25">
      <c r="A9" s="12" t="s">
        <v>67</v>
      </c>
      <c r="B9" s="12" t="s">
        <v>16</v>
      </c>
      <c r="C9" s="52">
        <v>1</v>
      </c>
      <c r="D9" s="12">
        <f t="shared" ref="D9:D32" si="1">(C9*10)</f>
        <v>10</v>
      </c>
      <c r="E9" s="12">
        <v>3</v>
      </c>
      <c r="F9" s="12">
        <f>(E9*4)</f>
        <v>12</v>
      </c>
      <c r="G9" s="12"/>
      <c r="H9" s="12">
        <f>(G9*2)</f>
        <v>0</v>
      </c>
      <c r="I9" s="12"/>
      <c r="J9" s="12">
        <f t="shared" ref="J9:J16" si="2">(I9*7)</f>
        <v>0</v>
      </c>
      <c r="K9" s="12"/>
      <c r="L9" s="12">
        <f t="shared" ref="L9:L40" si="3">(K9*3)</f>
        <v>0</v>
      </c>
      <c r="M9" s="12"/>
      <c r="N9" s="12">
        <f t="shared" ref="N9:N19" si="4">(M9*8)</f>
        <v>0</v>
      </c>
      <c r="O9" s="48"/>
      <c r="P9" s="12">
        <v>3</v>
      </c>
      <c r="Q9" s="12">
        <v>9</v>
      </c>
      <c r="R9" s="12">
        <f t="shared" ref="R9:R40" si="5">(-Q9)</f>
        <v>-9</v>
      </c>
      <c r="S9" s="12"/>
      <c r="T9" s="12">
        <f>(-S9)</f>
        <v>0</v>
      </c>
      <c r="U9" s="12"/>
      <c r="V9" s="12">
        <f>(U9*-3)</f>
        <v>0</v>
      </c>
      <c r="W9" s="23" t="e">
        <f>(#REF!*2)</f>
        <v>#REF!</v>
      </c>
      <c r="X9" s="10">
        <f t="shared" ref="X9:X19" si="6">SUM(D9+H9+F9+J9+L9+N9+P9+O9+R9+V9+T9)</f>
        <v>16</v>
      </c>
      <c r="Y9" s="11">
        <f t="shared" ref="Y9:Y19" si="7">RANK(X9,$X$5:$X$40)</f>
        <v>3</v>
      </c>
      <c r="Z9" s="21" t="s">
        <v>42</v>
      </c>
      <c r="AA9" s="42">
        <v>5</v>
      </c>
      <c r="AB9" s="37"/>
      <c r="AC9" s="33"/>
      <c r="AD9" s="34"/>
      <c r="AE9" s="33"/>
    </row>
    <row r="10" spans="1:31" x14ac:dyDescent="0.25">
      <c r="A10" s="5" t="s">
        <v>46</v>
      </c>
      <c r="B10" s="5" t="s">
        <v>16</v>
      </c>
      <c r="C10" s="53"/>
      <c r="D10" s="5">
        <f t="shared" si="1"/>
        <v>0</v>
      </c>
      <c r="E10" s="5">
        <v>3</v>
      </c>
      <c r="F10" s="12">
        <f t="shared" ref="F10:F16" si="8">(E10*4)</f>
        <v>12</v>
      </c>
      <c r="G10" s="5"/>
      <c r="H10" s="5">
        <f t="shared" ref="H10:H13" si="9">(G10*2)</f>
        <v>0</v>
      </c>
      <c r="I10" s="5">
        <v>2</v>
      </c>
      <c r="J10" s="5">
        <f t="shared" si="2"/>
        <v>14</v>
      </c>
      <c r="K10" s="5">
        <v>1</v>
      </c>
      <c r="L10" s="5">
        <f t="shared" si="3"/>
        <v>3</v>
      </c>
      <c r="M10" s="5"/>
      <c r="N10" s="5">
        <f t="shared" si="4"/>
        <v>0</v>
      </c>
      <c r="O10" s="46"/>
      <c r="P10" s="5">
        <v>3</v>
      </c>
      <c r="Q10" s="5">
        <v>9</v>
      </c>
      <c r="R10" s="5">
        <f t="shared" si="5"/>
        <v>-9</v>
      </c>
      <c r="S10" s="5"/>
      <c r="T10" s="5">
        <f t="shared" ref="T10:T19" si="10">(-S10)</f>
        <v>0</v>
      </c>
      <c r="U10" s="5"/>
      <c r="V10" s="5">
        <f t="shared" ref="V10:V19" si="11">(U10*-3)</f>
        <v>0</v>
      </c>
      <c r="W10" s="23" t="e">
        <f>(#REF!*2)</f>
        <v>#REF!</v>
      </c>
      <c r="X10" s="10">
        <f t="shared" si="6"/>
        <v>23</v>
      </c>
      <c r="Y10" s="11">
        <f t="shared" si="7"/>
        <v>2</v>
      </c>
      <c r="Z10" s="21"/>
      <c r="AA10" s="42">
        <v>6</v>
      </c>
      <c r="AB10" s="37"/>
      <c r="AC10" s="33"/>
      <c r="AD10" s="34"/>
      <c r="AE10" s="33"/>
    </row>
    <row r="11" spans="1:31" x14ac:dyDescent="0.25">
      <c r="A11" s="5" t="s">
        <v>48</v>
      </c>
      <c r="B11" s="5" t="s">
        <v>16</v>
      </c>
      <c r="C11" s="53"/>
      <c r="D11" s="5">
        <f t="shared" si="1"/>
        <v>0</v>
      </c>
      <c r="E11" s="5">
        <v>2</v>
      </c>
      <c r="F11" s="12">
        <f t="shared" si="8"/>
        <v>8</v>
      </c>
      <c r="G11" s="5"/>
      <c r="H11" s="5">
        <f t="shared" si="9"/>
        <v>0</v>
      </c>
      <c r="I11" s="5"/>
      <c r="J11" s="5">
        <f t="shared" si="2"/>
        <v>0</v>
      </c>
      <c r="K11" s="5"/>
      <c r="L11" s="5">
        <f t="shared" si="3"/>
        <v>0</v>
      </c>
      <c r="M11" s="5"/>
      <c r="N11" s="5">
        <f t="shared" si="4"/>
        <v>0</v>
      </c>
      <c r="O11" s="46"/>
      <c r="P11" s="5">
        <v>3</v>
      </c>
      <c r="Q11" s="5">
        <v>5</v>
      </c>
      <c r="R11" s="5">
        <f t="shared" si="5"/>
        <v>-5</v>
      </c>
      <c r="S11" s="5"/>
      <c r="T11" s="5">
        <f t="shared" si="10"/>
        <v>0</v>
      </c>
      <c r="U11" s="5"/>
      <c r="V11" s="5">
        <f t="shared" si="11"/>
        <v>0</v>
      </c>
      <c r="W11" s="23" t="e">
        <f>(#REF!*2)</f>
        <v>#REF!</v>
      </c>
      <c r="X11" s="10">
        <f t="shared" si="6"/>
        <v>6</v>
      </c>
      <c r="Y11" s="11">
        <f t="shared" si="7"/>
        <v>12</v>
      </c>
      <c r="Z11" s="21"/>
      <c r="AA11" s="42">
        <v>7</v>
      </c>
      <c r="AB11" s="37"/>
      <c r="AC11" s="33"/>
      <c r="AD11" s="34"/>
      <c r="AE11" s="33"/>
    </row>
    <row r="12" spans="1:31" x14ac:dyDescent="0.25">
      <c r="A12" s="5" t="s">
        <v>40</v>
      </c>
      <c r="B12" s="5" t="s">
        <v>16</v>
      </c>
      <c r="C12" s="53"/>
      <c r="D12" s="5">
        <f t="shared" si="1"/>
        <v>0</v>
      </c>
      <c r="E12" s="5">
        <v>2</v>
      </c>
      <c r="F12" s="12">
        <f t="shared" si="8"/>
        <v>8</v>
      </c>
      <c r="G12" s="5"/>
      <c r="H12" s="5">
        <f t="shared" si="9"/>
        <v>0</v>
      </c>
      <c r="I12" s="5"/>
      <c r="J12" s="5">
        <f t="shared" si="2"/>
        <v>0</v>
      </c>
      <c r="K12" s="5"/>
      <c r="L12" s="5">
        <f t="shared" si="3"/>
        <v>0</v>
      </c>
      <c r="M12" s="5"/>
      <c r="N12" s="5">
        <f t="shared" si="4"/>
        <v>0</v>
      </c>
      <c r="O12" s="46"/>
      <c r="P12" s="5">
        <v>2</v>
      </c>
      <c r="Q12" s="5">
        <v>7</v>
      </c>
      <c r="R12" s="5">
        <f t="shared" si="5"/>
        <v>-7</v>
      </c>
      <c r="S12" s="5"/>
      <c r="T12" s="5">
        <f t="shared" si="10"/>
        <v>0</v>
      </c>
      <c r="U12" s="5"/>
      <c r="V12" s="5">
        <f t="shared" si="11"/>
        <v>0</v>
      </c>
      <c r="W12" s="23" t="e">
        <f>(#REF!*2)</f>
        <v>#REF!</v>
      </c>
      <c r="X12" s="10">
        <f t="shared" si="6"/>
        <v>3</v>
      </c>
      <c r="Y12" s="11">
        <f t="shared" si="7"/>
        <v>15</v>
      </c>
      <c r="Z12" s="21"/>
      <c r="AA12" s="42">
        <v>8</v>
      </c>
      <c r="AB12" s="37"/>
      <c r="AC12" s="33"/>
      <c r="AD12" s="34"/>
      <c r="AE12" s="38"/>
    </row>
    <row r="13" spans="1:31" x14ac:dyDescent="0.25">
      <c r="A13" s="24" t="s">
        <v>44</v>
      </c>
      <c r="B13" s="5" t="s">
        <v>16</v>
      </c>
      <c r="C13" s="53"/>
      <c r="D13" s="5">
        <f t="shared" si="1"/>
        <v>0</v>
      </c>
      <c r="E13" s="5">
        <v>3</v>
      </c>
      <c r="F13" s="12">
        <f t="shared" si="8"/>
        <v>12</v>
      </c>
      <c r="G13" s="5"/>
      <c r="H13" s="5">
        <f t="shared" si="9"/>
        <v>0</v>
      </c>
      <c r="I13" s="5"/>
      <c r="J13" s="5">
        <f t="shared" si="2"/>
        <v>0</v>
      </c>
      <c r="K13" s="5"/>
      <c r="L13" s="5">
        <f t="shared" ref="L13:L16" si="12">(K13*3)</f>
        <v>0</v>
      </c>
      <c r="M13" s="5"/>
      <c r="N13" s="5">
        <f t="shared" si="4"/>
        <v>0</v>
      </c>
      <c r="O13" s="5"/>
      <c r="P13" s="5">
        <v>3</v>
      </c>
      <c r="Q13" s="5">
        <v>9</v>
      </c>
      <c r="R13" s="5">
        <f t="shared" si="5"/>
        <v>-9</v>
      </c>
      <c r="S13" s="5"/>
      <c r="T13" s="5">
        <f t="shared" si="10"/>
        <v>0</v>
      </c>
      <c r="U13" s="5"/>
      <c r="V13" s="5">
        <f t="shared" si="11"/>
        <v>0</v>
      </c>
      <c r="W13" s="23" t="e">
        <f>(#REF!*2)</f>
        <v>#REF!</v>
      </c>
      <c r="X13" s="10">
        <f t="shared" si="6"/>
        <v>6</v>
      </c>
      <c r="Y13" s="11">
        <f t="shared" si="7"/>
        <v>12</v>
      </c>
      <c r="Z13" s="21"/>
      <c r="AA13" s="43">
        <v>9</v>
      </c>
      <c r="AB13" s="39"/>
      <c r="AC13" s="38"/>
      <c r="AD13" s="35"/>
      <c r="AE13" s="38"/>
    </row>
    <row r="14" spans="1:31" x14ac:dyDescent="0.25">
      <c r="A14" s="13" t="s">
        <v>56</v>
      </c>
      <c r="B14" s="5" t="s">
        <v>16</v>
      </c>
      <c r="C14" s="53">
        <v>1</v>
      </c>
      <c r="D14" s="5">
        <f>(C14*10)</f>
        <v>10</v>
      </c>
      <c r="E14" s="5">
        <v>2</v>
      </c>
      <c r="F14" s="12">
        <f t="shared" si="8"/>
        <v>8</v>
      </c>
      <c r="G14" s="5"/>
      <c r="H14" s="5">
        <f>(G14*2)</f>
        <v>0</v>
      </c>
      <c r="I14" s="5"/>
      <c r="J14" s="5">
        <f t="shared" si="2"/>
        <v>0</v>
      </c>
      <c r="K14" s="5"/>
      <c r="L14" s="5">
        <f t="shared" si="12"/>
        <v>0</v>
      </c>
      <c r="M14" s="5"/>
      <c r="N14" s="5">
        <f t="shared" si="4"/>
        <v>0</v>
      </c>
      <c r="O14" s="46"/>
      <c r="P14" s="5">
        <v>3</v>
      </c>
      <c r="Q14" s="5">
        <v>6</v>
      </c>
      <c r="R14" s="5">
        <f t="shared" si="5"/>
        <v>-6</v>
      </c>
      <c r="S14" s="5"/>
      <c r="T14" s="5">
        <f t="shared" si="10"/>
        <v>0</v>
      </c>
      <c r="U14" s="5"/>
      <c r="V14" s="5">
        <f t="shared" si="11"/>
        <v>0</v>
      </c>
      <c r="W14" s="23" t="e">
        <f>(#REF!*2)</f>
        <v>#REF!</v>
      </c>
      <c r="X14" s="10">
        <f t="shared" si="6"/>
        <v>15</v>
      </c>
      <c r="Y14" s="11">
        <f t="shared" si="7"/>
        <v>4</v>
      </c>
      <c r="Z14" s="21"/>
      <c r="AA14" s="43">
        <v>10</v>
      </c>
      <c r="AB14" s="39"/>
      <c r="AC14" s="38"/>
      <c r="AD14" s="35"/>
      <c r="AE14" s="38"/>
    </row>
    <row r="15" spans="1:31" x14ac:dyDescent="0.25">
      <c r="A15" s="5" t="s">
        <v>63</v>
      </c>
      <c r="B15" s="5" t="s">
        <v>16</v>
      </c>
      <c r="C15" s="53"/>
      <c r="D15" s="5">
        <f>(C15*10)</f>
        <v>0</v>
      </c>
      <c r="E15" s="5">
        <v>3</v>
      </c>
      <c r="F15" s="12">
        <f t="shared" si="8"/>
        <v>12</v>
      </c>
      <c r="G15" s="5"/>
      <c r="H15" s="5">
        <f>(G15*2)</f>
        <v>0</v>
      </c>
      <c r="I15" s="5">
        <v>1</v>
      </c>
      <c r="J15" s="5">
        <f t="shared" si="2"/>
        <v>7</v>
      </c>
      <c r="K15" s="5"/>
      <c r="L15" s="5">
        <f t="shared" si="12"/>
        <v>0</v>
      </c>
      <c r="M15" s="5"/>
      <c r="N15" s="5">
        <f t="shared" si="4"/>
        <v>0</v>
      </c>
      <c r="O15" s="46"/>
      <c r="P15" s="5">
        <v>2</v>
      </c>
      <c r="Q15" s="5">
        <v>9</v>
      </c>
      <c r="R15" s="5">
        <f>(-Q15)</f>
        <v>-9</v>
      </c>
      <c r="S15" s="5"/>
      <c r="T15" s="5">
        <f t="shared" si="10"/>
        <v>0</v>
      </c>
      <c r="U15" s="5"/>
      <c r="V15" s="5">
        <f t="shared" si="11"/>
        <v>0</v>
      </c>
      <c r="W15" s="23" t="e">
        <f>(#REF!*2)</f>
        <v>#REF!</v>
      </c>
      <c r="X15" s="10">
        <f t="shared" si="6"/>
        <v>12</v>
      </c>
      <c r="Y15" s="11">
        <f t="shared" si="7"/>
        <v>6</v>
      </c>
      <c r="Z15" s="21"/>
      <c r="AA15" s="43">
        <v>11</v>
      </c>
      <c r="AB15" s="41"/>
      <c r="AC15" s="38"/>
      <c r="AD15" s="35"/>
      <c r="AE15" s="38"/>
    </row>
    <row r="16" spans="1:31" x14ac:dyDescent="0.25">
      <c r="A16" s="6" t="s">
        <v>74</v>
      </c>
      <c r="B16" s="5" t="s">
        <v>16</v>
      </c>
      <c r="C16" s="53"/>
      <c r="D16" s="5">
        <f>(C16*10)</f>
        <v>0</v>
      </c>
      <c r="E16" s="5"/>
      <c r="F16" s="12">
        <f t="shared" si="8"/>
        <v>0</v>
      </c>
      <c r="G16" s="5"/>
      <c r="H16" s="5">
        <f>(G16*2)</f>
        <v>0</v>
      </c>
      <c r="I16" s="5"/>
      <c r="J16" s="5">
        <f t="shared" si="2"/>
        <v>0</v>
      </c>
      <c r="K16" s="5"/>
      <c r="L16" s="5">
        <f t="shared" si="12"/>
        <v>0</v>
      </c>
      <c r="M16" s="5"/>
      <c r="N16" s="5">
        <f t="shared" si="4"/>
        <v>0</v>
      </c>
      <c r="O16" s="46"/>
      <c r="P16" s="5">
        <v>2</v>
      </c>
      <c r="Q16" s="5"/>
      <c r="R16" s="5">
        <f>(-Q16)</f>
        <v>0</v>
      </c>
      <c r="S16" s="5"/>
      <c r="T16" s="5">
        <f t="shared" si="10"/>
        <v>0</v>
      </c>
      <c r="U16" s="5"/>
      <c r="V16" s="5">
        <f t="shared" si="11"/>
        <v>0</v>
      </c>
      <c r="W16" s="23" t="e">
        <f>(#REF!*2)</f>
        <v>#REF!</v>
      </c>
      <c r="X16" s="10">
        <f t="shared" si="6"/>
        <v>2</v>
      </c>
      <c r="Y16" s="11">
        <f t="shared" si="7"/>
        <v>18</v>
      </c>
      <c r="Z16" s="21"/>
      <c r="AA16" s="43">
        <v>12</v>
      </c>
      <c r="AB16" s="39"/>
      <c r="AC16" s="38"/>
      <c r="AD16" s="35"/>
      <c r="AE16" s="38"/>
    </row>
    <row r="17" spans="1:48" x14ac:dyDescent="0.25">
      <c r="A17" s="24" t="s">
        <v>38</v>
      </c>
      <c r="B17" s="5" t="s">
        <v>16</v>
      </c>
      <c r="C17" s="54"/>
      <c r="D17" s="5"/>
      <c r="E17" s="13"/>
      <c r="F17" s="12"/>
      <c r="G17" s="13"/>
      <c r="H17" s="5"/>
      <c r="I17" s="13"/>
      <c r="J17" s="5"/>
      <c r="K17" s="13"/>
      <c r="L17" s="5"/>
      <c r="M17" s="13"/>
      <c r="N17" s="5">
        <f t="shared" si="4"/>
        <v>0</v>
      </c>
      <c r="O17" s="47"/>
      <c r="P17" s="13"/>
      <c r="Q17" s="5"/>
      <c r="R17" s="5"/>
      <c r="S17" s="13"/>
      <c r="T17" s="5">
        <f t="shared" si="10"/>
        <v>0</v>
      </c>
      <c r="U17" s="13"/>
      <c r="V17" s="5">
        <f t="shared" si="11"/>
        <v>0</v>
      </c>
      <c r="W17" s="23" t="e">
        <f>(#REF!*2)</f>
        <v>#REF!</v>
      </c>
      <c r="X17" s="10">
        <f t="shared" si="6"/>
        <v>0</v>
      </c>
      <c r="Y17" s="11">
        <f t="shared" si="7"/>
        <v>21</v>
      </c>
      <c r="Z17" s="21"/>
      <c r="AA17" s="43">
        <v>13</v>
      </c>
      <c r="AB17" s="39"/>
      <c r="AC17" s="38"/>
      <c r="AD17" s="35"/>
      <c r="AE17" s="38"/>
    </row>
    <row r="18" spans="1:48" x14ac:dyDescent="0.25">
      <c r="A18" s="24"/>
      <c r="B18" s="5" t="s">
        <v>16</v>
      </c>
      <c r="C18" s="54"/>
      <c r="D18" s="5"/>
      <c r="E18" s="13"/>
      <c r="F18" s="12"/>
      <c r="G18" s="13"/>
      <c r="H18" s="5"/>
      <c r="I18" s="13"/>
      <c r="J18" s="5"/>
      <c r="K18" s="13"/>
      <c r="L18" s="5"/>
      <c r="M18" s="13"/>
      <c r="N18" s="5">
        <f t="shared" si="4"/>
        <v>0</v>
      </c>
      <c r="O18" s="47"/>
      <c r="P18" s="13"/>
      <c r="Q18" s="5"/>
      <c r="R18" s="5"/>
      <c r="S18" s="13"/>
      <c r="T18" s="5">
        <f t="shared" si="10"/>
        <v>0</v>
      </c>
      <c r="U18" s="13"/>
      <c r="V18" s="5">
        <f t="shared" si="11"/>
        <v>0</v>
      </c>
      <c r="W18" s="23" t="e">
        <f>(#REF!*2)</f>
        <v>#REF!</v>
      </c>
      <c r="X18" s="10">
        <f t="shared" si="6"/>
        <v>0</v>
      </c>
      <c r="Y18" s="11">
        <f t="shared" si="7"/>
        <v>21</v>
      </c>
      <c r="Z18" s="21"/>
      <c r="AA18" s="43">
        <v>14</v>
      </c>
      <c r="AB18" s="39"/>
      <c r="AC18" s="38"/>
      <c r="AD18" s="35"/>
      <c r="AE18" s="38"/>
    </row>
    <row r="19" spans="1:48" x14ac:dyDescent="0.25">
      <c r="A19" s="13"/>
      <c r="B19" s="13" t="s">
        <v>16</v>
      </c>
      <c r="C19" s="54"/>
      <c r="D19" s="13"/>
      <c r="E19" s="13"/>
      <c r="F19" s="12"/>
      <c r="G19" s="13"/>
      <c r="H19" s="13"/>
      <c r="I19" s="13"/>
      <c r="J19" s="13"/>
      <c r="K19" s="13"/>
      <c r="L19" s="13"/>
      <c r="M19" s="13"/>
      <c r="N19" s="13">
        <f t="shared" si="4"/>
        <v>0</v>
      </c>
      <c r="O19" s="13"/>
      <c r="P19" s="13"/>
      <c r="Q19" s="13"/>
      <c r="R19" s="13"/>
      <c r="S19" s="13"/>
      <c r="T19" s="13">
        <f t="shared" si="10"/>
        <v>0</v>
      </c>
      <c r="U19" s="13"/>
      <c r="V19" s="13">
        <f t="shared" si="11"/>
        <v>0</v>
      </c>
      <c r="W19" s="23" t="e">
        <f>(#REF!*2)</f>
        <v>#REF!</v>
      </c>
      <c r="X19" s="10">
        <f t="shared" si="6"/>
        <v>0</v>
      </c>
      <c r="Y19" s="11">
        <f t="shared" si="7"/>
        <v>21</v>
      </c>
      <c r="Z19" s="21"/>
      <c r="AA19" s="43">
        <v>15</v>
      </c>
      <c r="AB19" s="39"/>
      <c r="AC19" s="38"/>
      <c r="AD19" s="35"/>
      <c r="AE19" s="38"/>
    </row>
    <row r="20" spans="1:48" ht="30" x14ac:dyDescent="0.25">
      <c r="A20" s="65" t="s">
        <v>3</v>
      </c>
      <c r="B20" s="65" t="s">
        <v>4</v>
      </c>
      <c r="C20" s="65" t="s">
        <v>2</v>
      </c>
      <c r="D20" s="64" t="s">
        <v>5</v>
      </c>
      <c r="E20" s="66" t="s">
        <v>72</v>
      </c>
      <c r="F20" s="64" t="s">
        <v>5</v>
      </c>
      <c r="G20" s="65" t="s">
        <v>17</v>
      </c>
      <c r="H20" s="64" t="s">
        <v>5</v>
      </c>
      <c r="I20" s="65" t="s">
        <v>8</v>
      </c>
      <c r="J20" s="64" t="s">
        <v>5</v>
      </c>
      <c r="K20" s="65" t="s">
        <v>9</v>
      </c>
      <c r="L20" s="64" t="s">
        <v>5</v>
      </c>
      <c r="M20" s="66" t="s">
        <v>35</v>
      </c>
      <c r="N20" s="64" t="s">
        <v>5</v>
      </c>
      <c r="O20" s="65" t="s">
        <v>36</v>
      </c>
      <c r="P20" s="66" t="s">
        <v>71</v>
      </c>
      <c r="Q20" s="66" t="s">
        <v>12</v>
      </c>
      <c r="R20" s="64" t="s">
        <v>5</v>
      </c>
      <c r="S20" s="66" t="s">
        <v>20</v>
      </c>
      <c r="T20" s="65" t="s">
        <v>5</v>
      </c>
      <c r="U20" s="66" t="s">
        <v>21</v>
      </c>
      <c r="V20" s="64" t="s">
        <v>5</v>
      </c>
      <c r="W20" s="64" t="s">
        <v>5</v>
      </c>
      <c r="X20" s="65" t="s">
        <v>13</v>
      </c>
      <c r="Y20" s="65" t="s">
        <v>14</v>
      </c>
      <c r="Z20" s="22"/>
      <c r="AA20" s="43">
        <v>16</v>
      </c>
      <c r="AB20" s="39"/>
      <c r="AC20" s="38"/>
      <c r="AD20" s="35"/>
      <c r="AE20" s="38"/>
    </row>
    <row r="21" spans="1:48" x14ac:dyDescent="0.25">
      <c r="A21" s="14" t="s">
        <v>53</v>
      </c>
      <c r="B21" s="14" t="s">
        <v>18</v>
      </c>
      <c r="C21" s="55"/>
      <c r="D21" s="14">
        <f t="shared" si="1"/>
        <v>0</v>
      </c>
      <c r="E21" s="14">
        <v>2</v>
      </c>
      <c r="F21" s="14">
        <f>(E21*4)</f>
        <v>8</v>
      </c>
      <c r="G21" s="14">
        <v>2</v>
      </c>
      <c r="H21" s="14">
        <f>(G21*2)</f>
        <v>4</v>
      </c>
      <c r="I21" s="14"/>
      <c r="J21" s="7">
        <f t="shared" ref="J21:J31" si="13">(I21*6)</f>
        <v>0</v>
      </c>
      <c r="K21" s="14"/>
      <c r="L21" s="7">
        <f t="shared" si="3"/>
        <v>0</v>
      </c>
      <c r="M21" s="14"/>
      <c r="N21" s="7">
        <f t="shared" ref="N21:N31" si="14">(M21*3)</f>
        <v>0</v>
      </c>
      <c r="O21" s="14"/>
      <c r="P21" s="14">
        <v>2</v>
      </c>
      <c r="Q21" s="14">
        <v>7</v>
      </c>
      <c r="R21" s="15">
        <f t="shared" si="5"/>
        <v>-7</v>
      </c>
      <c r="S21" s="14"/>
      <c r="T21" s="14">
        <f>(-S21)</f>
        <v>0</v>
      </c>
      <c r="U21" s="14"/>
      <c r="V21" s="14">
        <f>(U21*-3)</f>
        <v>0</v>
      </c>
      <c r="W21" s="14" t="e">
        <f>(#REF!*2)</f>
        <v>#REF!</v>
      </c>
      <c r="X21" s="10">
        <f t="shared" ref="X21:X32" si="15">SUM(D21+H21+F21+J21+L21+N21+P21+O21+R21+V21+T21)</f>
        <v>7</v>
      </c>
      <c r="Y21" s="11">
        <f t="shared" ref="Y21:Y32" si="16">RANK(X21,$X$5:$X$40)</f>
        <v>11</v>
      </c>
      <c r="Z21" s="21"/>
      <c r="AA21" s="43">
        <v>17</v>
      </c>
      <c r="AB21" s="39"/>
      <c r="AC21" s="38"/>
      <c r="AD21" s="35"/>
      <c r="AE21" s="38"/>
    </row>
    <row r="22" spans="1:48" x14ac:dyDescent="0.25">
      <c r="A22" s="7" t="s">
        <v>45</v>
      </c>
      <c r="B22" s="7" t="s">
        <v>18</v>
      </c>
      <c r="C22" s="56"/>
      <c r="D22" s="7">
        <f t="shared" si="1"/>
        <v>0</v>
      </c>
      <c r="E22" s="7"/>
      <c r="F22" s="14">
        <f t="shared" ref="F22:F32" si="17">(E22*4)</f>
        <v>0</v>
      </c>
      <c r="G22" s="7"/>
      <c r="H22" s="7">
        <f>(G22*2)</f>
        <v>0</v>
      </c>
      <c r="I22" s="7"/>
      <c r="J22" s="7">
        <f t="shared" si="13"/>
        <v>0</v>
      </c>
      <c r="K22" s="7"/>
      <c r="L22" s="7">
        <f t="shared" si="3"/>
        <v>0</v>
      </c>
      <c r="M22" s="7"/>
      <c r="N22" s="7">
        <f t="shared" si="14"/>
        <v>0</v>
      </c>
      <c r="O22" s="7"/>
      <c r="P22" s="7"/>
      <c r="Q22" s="7"/>
      <c r="R22" s="15">
        <f t="shared" si="5"/>
        <v>0</v>
      </c>
      <c r="S22" s="7"/>
      <c r="T22" s="7">
        <f t="shared" ref="T22:T32" si="18">(-S22)</f>
        <v>0</v>
      </c>
      <c r="U22" s="7"/>
      <c r="V22" s="7">
        <f t="shared" ref="V22:V32" si="19">(U22*-3)</f>
        <v>0</v>
      </c>
      <c r="W22" s="14" t="e">
        <f>(#REF!*2)</f>
        <v>#REF!</v>
      </c>
      <c r="X22" s="10">
        <f t="shared" si="15"/>
        <v>0</v>
      </c>
      <c r="Y22" s="11">
        <f t="shared" si="16"/>
        <v>21</v>
      </c>
      <c r="Z22" s="21"/>
      <c r="AA22" s="43">
        <v>18</v>
      </c>
      <c r="AB22" s="39"/>
      <c r="AC22" s="38"/>
      <c r="AD22" s="35"/>
      <c r="AE22" s="38"/>
    </row>
    <row r="23" spans="1:48" x14ac:dyDescent="0.25">
      <c r="A23" s="7" t="s">
        <v>37</v>
      </c>
      <c r="B23" s="7" t="s">
        <v>18</v>
      </c>
      <c r="C23" s="56"/>
      <c r="D23" s="7">
        <f t="shared" si="1"/>
        <v>0</v>
      </c>
      <c r="E23" s="7">
        <v>3</v>
      </c>
      <c r="F23" s="14">
        <f t="shared" ref="F23" si="20">(E23*4)</f>
        <v>12</v>
      </c>
      <c r="G23" s="7"/>
      <c r="H23" s="7">
        <f t="shared" ref="H23" si="21">(G23*2)</f>
        <v>0</v>
      </c>
      <c r="I23" s="7"/>
      <c r="J23" s="7">
        <f t="shared" ref="J23" si="22">(I23*6)</f>
        <v>0</v>
      </c>
      <c r="K23" s="7">
        <v>1</v>
      </c>
      <c r="L23" s="7">
        <f t="shared" ref="L23" si="23">(K23*3)</f>
        <v>3</v>
      </c>
      <c r="M23" s="7"/>
      <c r="N23" s="7">
        <f t="shared" ref="N23" si="24">(M23*3)</f>
        <v>0</v>
      </c>
      <c r="O23" s="45"/>
      <c r="P23" s="7">
        <v>3</v>
      </c>
      <c r="Q23" s="7">
        <v>9</v>
      </c>
      <c r="R23" s="15">
        <f t="shared" si="5"/>
        <v>-9</v>
      </c>
      <c r="S23" s="7"/>
      <c r="T23" s="7">
        <f t="shared" si="18"/>
        <v>0</v>
      </c>
      <c r="U23" s="7"/>
      <c r="V23" s="7">
        <f t="shared" si="19"/>
        <v>0</v>
      </c>
      <c r="W23" s="14" t="e">
        <f>(#REF!*2)</f>
        <v>#REF!</v>
      </c>
      <c r="X23" s="10">
        <f t="shared" si="15"/>
        <v>9</v>
      </c>
      <c r="Y23" s="11">
        <f t="shared" si="16"/>
        <v>8</v>
      </c>
      <c r="Z23" s="21"/>
      <c r="AA23" s="43">
        <v>19</v>
      </c>
      <c r="AB23" s="39"/>
      <c r="AC23" s="38"/>
      <c r="AD23" s="35"/>
      <c r="AE23" s="38"/>
    </row>
    <row r="24" spans="1:48" x14ac:dyDescent="0.25">
      <c r="A24" s="7" t="s">
        <v>68</v>
      </c>
      <c r="B24" s="7" t="s">
        <v>18</v>
      </c>
      <c r="C24" s="56"/>
      <c r="D24" s="7">
        <f t="shared" si="1"/>
        <v>0</v>
      </c>
      <c r="E24" s="7">
        <v>3</v>
      </c>
      <c r="F24" s="14">
        <f t="shared" si="17"/>
        <v>12</v>
      </c>
      <c r="G24" s="7"/>
      <c r="H24" s="7">
        <f t="shared" ref="H24:H32" si="25">(G24*2)</f>
        <v>0</v>
      </c>
      <c r="I24" s="7"/>
      <c r="J24" s="7">
        <f t="shared" si="13"/>
        <v>0</v>
      </c>
      <c r="K24" s="7">
        <v>2</v>
      </c>
      <c r="L24" s="7">
        <f t="shared" si="3"/>
        <v>6</v>
      </c>
      <c r="M24" s="7"/>
      <c r="N24" s="7">
        <f t="shared" si="14"/>
        <v>0</v>
      </c>
      <c r="O24" s="45"/>
      <c r="P24" s="7">
        <v>3</v>
      </c>
      <c r="Q24" s="7">
        <v>9</v>
      </c>
      <c r="R24" s="15">
        <f t="shared" si="5"/>
        <v>-9</v>
      </c>
      <c r="S24" s="7"/>
      <c r="T24" s="7">
        <f t="shared" si="18"/>
        <v>0</v>
      </c>
      <c r="U24" s="7"/>
      <c r="V24" s="7">
        <f t="shared" si="19"/>
        <v>0</v>
      </c>
      <c r="W24" s="14" t="e">
        <f>(#REF!*2)</f>
        <v>#REF!</v>
      </c>
      <c r="X24" s="10">
        <f t="shared" si="15"/>
        <v>12</v>
      </c>
      <c r="Y24" s="11">
        <f t="shared" si="16"/>
        <v>6</v>
      </c>
      <c r="Z24" s="21"/>
      <c r="AA24" s="43">
        <v>20</v>
      </c>
      <c r="AB24" s="39"/>
      <c r="AC24" s="38"/>
      <c r="AD24" s="35"/>
      <c r="AE24" s="38"/>
    </row>
    <row r="25" spans="1:48" x14ac:dyDescent="0.25">
      <c r="A25" s="7" t="s">
        <v>47</v>
      </c>
      <c r="B25" s="7" t="s">
        <v>18</v>
      </c>
      <c r="C25" s="56"/>
      <c r="D25" s="7">
        <f t="shared" si="1"/>
        <v>0</v>
      </c>
      <c r="E25" s="7">
        <v>2</v>
      </c>
      <c r="F25" s="14">
        <f t="shared" ref="F25:F27" si="26">(E25*4)</f>
        <v>8</v>
      </c>
      <c r="G25" s="7"/>
      <c r="H25" s="7">
        <f t="shared" ref="H25:H27" si="27">(G25*2)</f>
        <v>0</v>
      </c>
      <c r="I25" s="7"/>
      <c r="J25" s="7">
        <f t="shared" ref="J25:J27" si="28">(I25*6)</f>
        <v>0</v>
      </c>
      <c r="K25" s="7"/>
      <c r="L25" s="7">
        <f t="shared" ref="L25:L27" si="29">(K25*3)</f>
        <v>0</v>
      </c>
      <c r="M25" s="7"/>
      <c r="N25" s="7">
        <f t="shared" ref="N25:N27" si="30">(M25*3)</f>
        <v>0</v>
      </c>
      <c r="O25" s="45"/>
      <c r="P25" s="7">
        <v>2</v>
      </c>
      <c r="Q25" s="7">
        <v>6</v>
      </c>
      <c r="R25" s="15">
        <f t="shared" si="5"/>
        <v>-6</v>
      </c>
      <c r="S25" s="7">
        <v>1</v>
      </c>
      <c r="T25" s="7">
        <f t="shared" si="18"/>
        <v>-1</v>
      </c>
      <c r="U25" s="7"/>
      <c r="V25" s="7">
        <f t="shared" si="19"/>
        <v>0</v>
      </c>
      <c r="W25" s="14" t="e">
        <f>(#REF!*2)</f>
        <v>#REF!</v>
      </c>
      <c r="X25" s="10">
        <f t="shared" si="15"/>
        <v>3</v>
      </c>
      <c r="Y25" s="11">
        <f t="shared" si="16"/>
        <v>15</v>
      </c>
      <c r="Z25" s="21"/>
      <c r="AA25" s="43">
        <v>21</v>
      </c>
      <c r="AB25" s="39"/>
      <c r="AC25" s="38"/>
      <c r="AD25" s="35"/>
      <c r="AE25" s="38"/>
      <c r="AV25" t="s">
        <v>42</v>
      </c>
    </row>
    <row r="26" spans="1:48" x14ac:dyDescent="0.25">
      <c r="A26" s="7" t="s">
        <v>51</v>
      </c>
      <c r="B26" s="7" t="s">
        <v>18</v>
      </c>
      <c r="C26" s="56"/>
      <c r="D26" s="7">
        <f t="shared" ref="D26:D27" si="31">(C26*10)</f>
        <v>0</v>
      </c>
      <c r="E26" s="7">
        <v>1</v>
      </c>
      <c r="F26" s="14">
        <f t="shared" si="26"/>
        <v>4</v>
      </c>
      <c r="G26" s="7"/>
      <c r="H26" s="7">
        <f t="shared" si="27"/>
        <v>0</v>
      </c>
      <c r="I26" s="7"/>
      <c r="J26" s="7">
        <f t="shared" si="28"/>
        <v>0</v>
      </c>
      <c r="K26" s="7"/>
      <c r="L26" s="7">
        <f t="shared" si="29"/>
        <v>0</v>
      </c>
      <c r="M26" s="7"/>
      <c r="N26" s="7">
        <f t="shared" si="30"/>
        <v>0</v>
      </c>
      <c r="O26" s="45"/>
      <c r="P26" s="7">
        <v>1</v>
      </c>
      <c r="Q26" s="7">
        <v>2</v>
      </c>
      <c r="R26" s="15">
        <f t="shared" si="5"/>
        <v>-2</v>
      </c>
      <c r="S26" s="7"/>
      <c r="T26" s="7">
        <f t="shared" si="18"/>
        <v>0</v>
      </c>
      <c r="U26" s="7"/>
      <c r="V26" s="7">
        <f t="shared" si="19"/>
        <v>0</v>
      </c>
      <c r="W26" s="14" t="e">
        <f>(#REF!*2)</f>
        <v>#REF!</v>
      </c>
      <c r="X26" s="10">
        <f t="shared" si="15"/>
        <v>3</v>
      </c>
      <c r="Y26" s="11">
        <f t="shared" si="16"/>
        <v>15</v>
      </c>
      <c r="Z26" s="21"/>
      <c r="AA26" s="42">
        <v>22</v>
      </c>
      <c r="AB26" s="39"/>
      <c r="AC26" s="38"/>
      <c r="AD26" s="35"/>
      <c r="AE26" s="38"/>
    </row>
    <row r="27" spans="1:48" x14ac:dyDescent="0.25">
      <c r="A27" s="7" t="s">
        <v>54</v>
      </c>
      <c r="B27" s="7" t="s">
        <v>18</v>
      </c>
      <c r="C27" s="56"/>
      <c r="D27" s="7">
        <f t="shared" si="31"/>
        <v>0</v>
      </c>
      <c r="E27" s="7"/>
      <c r="F27" s="14">
        <f t="shared" si="26"/>
        <v>0</v>
      </c>
      <c r="G27" s="7"/>
      <c r="H27" s="7">
        <f t="shared" si="27"/>
        <v>0</v>
      </c>
      <c r="I27" s="7"/>
      <c r="J27" s="7">
        <f t="shared" si="28"/>
        <v>0</v>
      </c>
      <c r="K27" s="7"/>
      <c r="L27" s="7">
        <f t="shared" si="29"/>
        <v>0</v>
      </c>
      <c r="M27" s="7"/>
      <c r="N27" s="7">
        <f t="shared" si="30"/>
        <v>0</v>
      </c>
      <c r="O27" s="45"/>
      <c r="P27" s="7">
        <v>1</v>
      </c>
      <c r="Q27" s="7"/>
      <c r="R27" s="15">
        <f t="shared" si="5"/>
        <v>0</v>
      </c>
      <c r="S27" s="7"/>
      <c r="T27" s="7">
        <f t="shared" si="18"/>
        <v>0</v>
      </c>
      <c r="U27" s="7"/>
      <c r="V27" s="7">
        <f t="shared" si="19"/>
        <v>0</v>
      </c>
      <c r="W27" s="14" t="e">
        <f>(#REF!*2)</f>
        <v>#REF!</v>
      </c>
      <c r="X27" s="10">
        <f t="shared" si="15"/>
        <v>1</v>
      </c>
      <c r="Y27" s="11">
        <f t="shared" si="16"/>
        <v>19</v>
      </c>
      <c r="Z27" s="21"/>
      <c r="AA27" s="42">
        <v>23</v>
      </c>
      <c r="AB27" s="40"/>
      <c r="AC27" s="33"/>
      <c r="AD27" s="35"/>
      <c r="AE27" s="33"/>
    </row>
    <row r="28" spans="1:48" x14ac:dyDescent="0.25">
      <c r="A28" s="15" t="s">
        <v>52</v>
      </c>
      <c r="B28" s="7" t="s">
        <v>18</v>
      </c>
      <c r="C28" s="56"/>
      <c r="D28" s="7">
        <f t="shared" si="1"/>
        <v>0</v>
      </c>
      <c r="E28" s="7">
        <v>2</v>
      </c>
      <c r="F28" s="14">
        <f t="shared" si="17"/>
        <v>8</v>
      </c>
      <c r="G28" s="7"/>
      <c r="H28" s="7">
        <f t="shared" si="25"/>
        <v>0</v>
      </c>
      <c r="I28" s="7">
        <v>1</v>
      </c>
      <c r="J28" s="7">
        <f t="shared" si="13"/>
        <v>6</v>
      </c>
      <c r="K28" s="7">
        <v>1</v>
      </c>
      <c r="L28" s="7">
        <f t="shared" si="3"/>
        <v>3</v>
      </c>
      <c r="M28" s="7"/>
      <c r="N28" s="7">
        <f t="shared" si="14"/>
        <v>0</v>
      </c>
      <c r="O28" s="45"/>
      <c r="P28" s="7">
        <v>3</v>
      </c>
      <c r="Q28" s="7">
        <v>5</v>
      </c>
      <c r="R28" s="15">
        <f t="shared" si="5"/>
        <v>-5</v>
      </c>
      <c r="S28" s="7"/>
      <c r="T28" s="7">
        <f t="shared" si="18"/>
        <v>0</v>
      </c>
      <c r="U28" s="7"/>
      <c r="V28" s="7">
        <f t="shared" si="19"/>
        <v>0</v>
      </c>
      <c r="W28" s="14" t="e">
        <f>(#REF!*2)</f>
        <v>#REF!</v>
      </c>
      <c r="X28" s="10">
        <f t="shared" si="15"/>
        <v>15</v>
      </c>
      <c r="Y28" s="11">
        <f t="shared" si="16"/>
        <v>4</v>
      </c>
      <c r="Z28" s="21"/>
      <c r="AA28" s="42">
        <v>24</v>
      </c>
      <c r="AB28" s="40"/>
      <c r="AC28" s="33"/>
      <c r="AD28" s="35"/>
      <c r="AE28" s="33"/>
    </row>
    <row r="29" spans="1:48" x14ac:dyDescent="0.25">
      <c r="A29" s="15"/>
      <c r="B29" s="7" t="s">
        <v>18</v>
      </c>
      <c r="C29" s="56"/>
      <c r="D29" s="7">
        <f t="shared" si="1"/>
        <v>0</v>
      </c>
      <c r="E29" s="7"/>
      <c r="F29" s="14">
        <f t="shared" si="17"/>
        <v>0</v>
      </c>
      <c r="G29" s="7"/>
      <c r="H29" s="7">
        <f t="shared" si="25"/>
        <v>0</v>
      </c>
      <c r="I29" s="7"/>
      <c r="J29" s="7">
        <f t="shared" si="13"/>
        <v>0</v>
      </c>
      <c r="K29" s="7"/>
      <c r="L29" s="7">
        <f t="shared" si="3"/>
        <v>0</v>
      </c>
      <c r="M29" s="7"/>
      <c r="N29" s="7">
        <f t="shared" si="14"/>
        <v>0</v>
      </c>
      <c r="O29" s="45"/>
      <c r="P29" s="7"/>
      <c r="Q29" s="7"/>
      <c r="R29" s="15">
        <f t="shared" si="5"/>
        <v>0</v>
      </c>
      <c r="S29" s="7"/>
      <c r="T29" s="7">
        <f t="shared" si="18"/>
        <v>0</v>
      </c>
      <c r="U29" s="7"/>
      <c r="V29" s="7">
        <f t="shared" si="19"/>
        <v>0</v>
      </c>
      <c r="W29" s="14" t="e">
        <f>(#REF!*2)</f>
        <v>#REF!</v>
      </c>
      <c r="X29" s="10">
        <f t="shared" si="15"/>
        <v>0</v>
      </c>
      <c r="Y29" s="11">
        <f t="shared" si="16"/>
        <v>21</v>
      </c>
      <c r="Z29" s="21"/>
      <c r="AA29" s="42"/>
      <c r="AB29" s="33"/>
      <c r="AC29" s="33"/>
      <c r="AD29" s="34"/>
      <c r="AE29" s="33"/>
    </row>
    <row r="30" spans="1:48" x14ac:dyDescent="0.25">
      <c r="A30" s="7"/>
      <c r="B30" s="7" t="s">
        <v>18</v>
      </c>
      <c r="C30" s="56"/>
      <c r="D30" s="7">
        <f t="shared" si="1"/>
        <v>0</v>
      </c>
      <c r="E30" s="7"/>
      <c r="F30" s="14">
        <f t="shared" si="17"/>
        <v>0</v>
      </c>
      <c r="G30" s="7"/>
      <c r="H30" s="7">
        <f t="shared" si="25"/>
        <v>0</v>
      </c>
      <c r="I30" s="7"/>
      <c r="J30" s="7">
        <f t="shared" si="13"/>
        <v>0</v>
      </c>
      <c r="K30" s="7"/>
      <c r="L30" s="7">
        <f t="shared" si="3"/>
        <v>0</v>
      </c>
      <c r="M30" s="7"/>
      <c r="N30" s="7">
        <f t="shared" si="14"/>
        <v>0</v>
      </c>
      <c r="O30" s="7"/>
      <c r="P30" s="7"/>
      <c r="Q30" s="7"/>
      <c r="R30" s="15">
        <f t="shared" si="5"/>
        <v>0</v>
      </c>
      <c r="S30" s="7"/>
      <c r="T30" s="7">
        <f t="shared" si="18"/>
        <v>0</v>
      </c>
      <c r="U30" s="7"/>
      <c r="V30" s="7">
        <f t="shared" si="19"/>
        <v>0</v>
      </c>
      <c r="W30" s="14" t="e">
        <f>(#REF!*2)</f>
        <v>#REF!</v>
      </c>
      <c r="X30" s="10">
        <f t="shared" si="15"/>
        <v>0</v>
      </c>
      <c r="Y30" s="11">
        <f t="shared" si="16"/>
        <v>21</v>
      </c>
      <c r="Z30" s="21"/>
      <c r="AA30" s="42"/>
      <c r="AB30" s="33"/>
      <c r="AC30" s="33"/>
      <c r="AD30" s="34"/>
      <c r="AE30" s="33"/>
    </row>
    <row r="31" spans="1:48" x14ac:dyDescent="0.25">
      <c r="A31" s="7"/>
      <c r="B31" s="7" t="s">
        <v>18</v>
      </c>
      <c r="C31" s="56"/>
      <c r="D31" s="7">
        <f t="shared" si="1"/>
        <v>0</v>
      </c>
      <c r="E31" s="7"/>
      <c r="F31" s="14">
        <f t="shared" si="17"/>
        <v>0</v>
      </c>
      <c r="G31" s="7"/>
      <c r="H31" s="7">
        <f t="shared" si="25"/>
        <v>0</v>
      </c>
      <c r="I31" s="7"/>
      <c r="J31" s="7">
        <f t="shared" si="13"/>
        <v>0</v>
      </c>
      <c r="K31" s="7"/>
      <c r="L31" s="7">
        <f t="shared" si="3"/>
        <v>0</v>
      </c>
      <c r="M31" s="7"/>
      <c r="N31" s="7">
        <f t="shared" si="14"/>
        <v>0</v>
      </c>
      <c r="O31" s="7"/>
      <c r="P31" s="7"/>
      <c r="Q31" s="7"/>
      <c r="R31" s="15">
        <f t="shared" si="5"/>
        <v>0</v>
      </c>
      <c r="S31" s="7"/>
      <c r="T31" s="7">
        <f t="shared" si="18"/>
        <v>0</v>
      </c>
      <c r="U31" s="7"/>
      <c r="V31" s="7">
        <f t="shared" si="19"/>
        <v>0</v>
      </c>
      <c r="W31" s="14" t="e">
        <f>(#REF!*2)</f>
        <v>#REF!</v>
      </c>
      <c r="X31" s="10">
        <f t="shared" si="15"/>
        <v>0</v>
      </c>
      <c r="Y31" s="11">
        <f t="shared" si="16"/>
        <v>21</v>
      </c>
      <c r="Z31" s="21"/>
      <c r="AA31" s="31"/>
      <c r="AB31" s="33"/>
      <c r="AC31" s="18"/>
      <c r="AD31" s="36"/>
      <c r="AE31" s="18"/>
    </row>
    <row r="32" spans="1:48" x14ac:dyDescent="0.25">
      <c r="A32" s="15"/>
      <c r="B32" s="15" t="s">
        <v>18</v>
      </c>
      <c r="C32" s="57"/>
      <c r="D32" s="7">
        <f t="shared" si="1"/>
        <v>0</v>
      </c>
      <c r="E32" s="15"/>
      <c r="F32" s="14">
        <f t="shared" si="17"/>
        <v>0</v>
      </c>
      <c r="G32" s="7"/>
      <c r="H32" s="7">
        <f t="shared" si="25"/>
        <v>0</v>
      </c>
      <c r="I32" s="7"/>
      <c r="J32" s="7">
        <f>(I32*6)</f>
        <v>0</v>
      </c>
      <c r="K32" s="7"/>
      <c r="L32" s="7">
        <f t="shared" si="3"/>
        <v>0</v>
      </c>
      <c r="M32" s="7"/>
      <c r="N32" s="7">
        <f>(M32*3)</f>
        <v>0</v>
      </c>
      <c r="O32" s="15"/>
      <c r="P32" s="15"/>
      <c r="Q32" s="15"/>
      <c r="R32" s="15">
        <f t="shared" si="5"/>
        <v>0</v>
      </c>
      <c r="S32" s="15"/>
      <c r="T32" s="7">
        <f t="shared" si="18"/>
        <v>0</v>
      </c>
      <c r="U32" s="15"/>
      <c r="V32" s="7">
        <f t="shared" si="19"/>
        <v>0</v>
      </c>
      <c r="W32" s="14" t="e">
        <f>(#REF!*2)</f>
        <v>#REF!</v>
      </c>
      <c r="X32" s="10">
        <f t="shared" si="15"/>
        <v>0</v>
      </c>
      <c r="Y32" s="11">
        <f t="shared" si="16"/>
        <v>21</v>
      </c>
      <c r="Z32" s="21"/>
      <c r="AA32" s="31"/>
      <c r="AB32" s="33"/>
      <c r="AC32" s="18"/>
      <c r="AD32" s="36"/>
      <c r="AE32" s="18"/>
    </row>
    <row r="33" spans="1:31" ht="30" x14ac:dyDescent="0.25">
      <c r="A33" s="65" t="s">
        <v>3</v>
      </c>
      <c r="B33" s="65" t="s">
        <v>4</v>
      </c>
      <c r="C33" s="65" t="s">
        <v>2</v>
      </c>
      <c r="D33" s="64" t="s">
        <v>5</v>
      </c>
      <c r="E33" s="66" t="s">
        <v>72</v>
      </c>
      <c r="F33" s="64" t="s">
        <v>5</v>
      </c>
      <c r="G33" s="65" t="s">
        <v>17</v>
      </c>
      <c r="H33" s="64" t="s">
        <v>5</v>
      </c>
      <c r="I33" s="65" t="s">
        <v>8</v>
      </c>
      <c r="J33" s="64" t="s">
        <v>5</v>
      </c>
      <c r="K33" s="65" t="s">
        <v>9</v>
      </c>
      <c r="L33" s="64" t="s">
        <v>5</v>
      </c>
      <c r="M33" s="66" t="s">
        <v>35</v>
      </c>
      <c r="N33" s="64" t="s">
        <v>5</v>
      </c>
      <c r="O33" s="65" t="s">
        <v>36</v>
      </c>
      <c r="P33" s="66" t="s">
        <v>71</v>
      </c>
      <c r="Q33" s="66" t="s">
        <v>12</v>
      </c>
      <c r="R33" s="64" t="s">
        <v>5</v>
      </c>
      <c r="S33" s="66" t="s">
        <v>20</v>
      </c>
      <c r="T33" s="65" t="s">
        <v>5</v>
      </c>
      <c r="U33" s="66" t="s">
        <v>21</v>
      </c>
      <c r="V33" s="64" t="s">
        <v>5</v>
      </c>
      <c r="W33" s="64" t="s">
        <v>5</v>
      </c>
      <c r="X33" s="65" t="s">
        <v>13</v>
      </c>
      <c r="Y33" s="65" t="s">
        <v>14</v>
      </c>
      <c r="Z33" s="22"/>
      <c r="AA33" s="31"/>
      <c r="AB33" s="33"/>
      <c r="AC33" s="18"/>
      <c r="AD33" s="36"/>
      <c r="AE33" s="18"/>
    </row>
    <row r="34" spans="1:31" x14ac:dyDescent="0.25">
      <c r="A34" s="16" t="s">
        <v>49</v>
      </c>
      <c r="B34" s="16" t="s">
        <v>19</v>
      </c>
      <c r="C34" s="58">
        <v>2</v>
      </c>
      <c r="D34" s="16">
        <f t="shared" ref="D34:D40" si="32">(C34*10)</f>
        <v>20</v>
      </c>
      <c r="E34" s="16">
        <v>3</v>
      </c>
      <c r="F34" s="17">
        <f>(E34*4)</f>
        <v>12</v>
      </c>
      <c r="G34" s="16"/>
      <c r="H34" s="17">
        <f t="shared" ref="H34:H39" si="33">(G34*2)</f>
        <v>0</v>
      </c>
      <c r="I34" s="16">
        <v>5</v>
      </c>
      <c r="J34" s="17">
        <f t="shared" ref="J34:J39" si="34">(I34*5)</f>
        <v>25</v>
      </c>
      <c r="K34" s="16">
        <v>1</v>
      </c>
      <c r="L34" s="17">
        <f t="shared" si="3"/>
        <v>3</v>
      </c>
      <c r="M34" s="16"/>
      <c r="N34" s="17">
        <f t="shared" ref="N34:N39" si="35">(M34*1)</f>
        <v>0</v>
      </c>
      <c r="O34" s="16"/>
      <c r="P34" s="16">
        <v>3</v>
      </c>
      <c r="Q34" s="16">
        <v>9</v>
      </c>
      <c r="R34" s="17">
        <f t="shared" si="5"/>
        <v>-9</v>
      </c>
      <c r="S34" s="16"/>
      <c r="T34" s="16">
        <f>(-S34)</f>
        <v>0</v>
      </c>
      <c r="U34" s="16"/>
      <c r="V34" s="16">
        <f>(U34*-3)</f>
        <v>0</v>
      </c>
      <c r="W34" s="16" t="e">
        <f>(#REF!*2)</f>
        <v>#REF!</v>
      </c>
      <c r="X34" s="10">
        <f t="shared" ref="X34:X40" si="36">SUM(D34+H34+F34+J34+L34+N34+P34+O34+R34+V34+T34)</f>
        <v>54</v>
      </c>
      <c r="Y34" s="11">
        <f t="shared" ref="Y34:Y40" si="37">RANK(X34,$X$5:$X$40)</f>
        <v>1</v>
      </c>
      <c r="Z34" s="21"/>
      <c r="AA34" s="31"/>
      <c r="AB34" s="33"/>
      <c r="AC34" s="18"/>
      <c r="AD34" s="36"/>
      <c r="AE34" s="18"/>
    </row>
    <row r="35" spans="1:31" x14ac:dyDescent="0.25">
      <c r="A35" s="17" t="s">
        <v>41</v>
      </c>
      <c r="B35" s="17" t="s">
        <v>19</v>
      </c>
      <c r="C35" s="59"/>
      <c r="D35" s="17">
        <f t="shared" si="32"/>
        <v>0</v>
      </c>
      <c r="E35" s="17">
        <v>2</v>
      </c>
      <c r="F35" s="17">
        <f t="shared" ref="F35:F40" si="38">(E35*4)</f>
        <v>8</v>
      </c>
      <c r="G35" s="17"/>
      <c r="H35" s="17">
        <f t="shared" si="33"/>
        <v>0</v>
      </c>
      <c r="I35" s="17"/>
      <c r="J35" s="17">
        <f t="shared" si="34"/>
        <v>0</v>
      </c>
      <c r="K35" s="17"/>
      <c r="L35" s="17">
        <f t="shared" si="3"/>
        <v>0</v>
      </c>
      <c r="M35" s="17"/>
      <c r="N35" s="17">
        <f t="shared" si="35"/>
        <v>0</v>
      </c>
      <c r="O35" s="17"/>
      <c r="P35" s="17">
        <v>3</v>
      </c>
      <c r="Q35" s="17">
        <v>7</v>
      </c>
      <c r="R35" s="17">
        <f t="shared" si="5"/>
        <v>-7</v>
      </c>
      <c r="S35" s="17"/>
      <c r="T35" s="17">
        <f t="shared" ref="T35:T40" si="39">(-S35)</f>
        <v>0</v>
      </c>
      <c r="U35" s="17"/>
      <c r="V35" s="17">
        <f t="shared" ref="V35:V40" si="40">(U35*-3)</f>
        <v>0</v>
      </c>
      <c r="W35" s="16" t="e">
        <f>(#REF!*2)</f>
        <v>#REF!</v>
      </c>
      <c r="X35" s="10">
        <f t="shared" si="36"/>
        <v>4</v>
      </c>
      <c r="Y35" s="11">
        <f t="shared" si="37"/>
        <v>14</v>
      </c>
      <c r="Z35" s="21"/>
      <c r="AA35" s="31"/>
      <c r="AB35" s="33"/>
      <c r="AC35" s="18"/>
      <c r="AD35" s="36"/>
      <c r="AE35" s="18"/>
    </row>
    <row r="36" spans="1:31" x14ac:dyDescent="0.25">
      <c r="A36" s="17" t="s">
        <v>39</v>
      </c>
      <c r="B36" s="17" t="s">
        <v>19</v>
      </c>
      <c r="C36" s="59"/>
      <c r="D36" s="17">
        <f t="shared" si="32"/>
        <v>0</v>
      </c>
      <c r="E36" s="17">
        <v>3</v>
      </c>
      <c r="F36" s="17">
        <f t="shared" si="38"/>
        <v>12</v>
      </c>
      <c r="G36" s="17"/>
      <c r="H36" s="17">
        <f t="shared" si="33"/>
        <v>0</v>
      </c>
      <c r="I36" s="17">
        <v>1</v>
      </c>
      <c r="J36" s="17">
        <f t="shared" si="34"/>
        <v>5</v>
      </c>
      <c r="K36" s="17"/>
      <c r="L36" s="17">
        <f t="shared" si="3"/>
        <v>0</v>
      </c>
      <c r="M36" s="17"/>
      <c r="N36" s="17">
        <f t="shared" si="35"/>
        <v>0</v>
      </c>
      <c r="O36" s="44"/>
      <c r="P36" s="17">
        <v>1</v>
      </c>
      <c r="Q36" s="17">
        <v>9</v>
      </c>
      <c r="R36" s="17">
        <f t="shared" si="5"/>
        <v>-9</v>
      </c>
      <c r="S36" s="17"/>
      <c r="T36" s="17">
        <f t="shared" si="39"/>
        <v>0</v>
      </c>
      <c r="U36" s="17"/>
      <c r="V36" s="17">
        <f t="shared" si="40"/>
        <v>0</v>
      </c>
      <c r="W36" s="16" t="e">
        <f>(#REF!*2)</f>
        <v>#REF!</v>
      </c>
      <c r="X36" s="10">
        <f t="shared" si="36"/>
        <v>9</v>
      </c>
      <c r="Y36" s="11">
        <f t="shared" si="37"/>
        <v>8</v>
      </c>
      <c r="Z36" s="21"/>
      <c r="AA36" s="31"/>
      <c r="AB36" s="33"/>
      <c r="AC36" s="18"/>
      <c r="AD36" s="36"/>
      <c r="AE36" s="18"/>
    </row>
    <row r="37" spans="1:31" x14ac:dyDescent="0.25">
      <c r="A37" s="17" t="s">
        <v>70</v>
      </c>
      <c r="B37" s="17" t="s">
        <v>19</v>
      </c>
      <c r="C37" s="59"/>
      <c r="D37" s="17">
        <f t="shared" si="32"/>
        <v>0</v>
      </c>
      <c r="E37" s="17"/>
      <c r="F37" s="17">
        <f t="shared" si="38"/>
        <v>0</v>
      </c>
      <c r="G37" s="17"/>
      <c r="H37" s="17">
        <f t="shared" si="33"/>
        <v>0</v>
      </c>
      <c r="I37" s="17"/>
      <c r="J37" s="17">
        <f t="shared" si="34"/>
        <v>0</v>
      </c>
      <c r="K37" s="17"/>
      <c r="L37" s="17">
        <f t="shared" si="3"/>
        <v>0</v>
      </c>
      <c r="M37" s="17"/>
      <c r="N37" s="17">
        <f t="shared" si="35"/>
        <v>0</v>
      </c>
      <c r="O37" s="44"/>
      <c r="P37" s="17">
        <v>1</v>
      </c>
      <c r="Q37" s="17"/>
      <c r="R37" s="17">
        <f t="shared" si="5"/>
        <v>0</v>
      </c>
      <c r="S37" s="17"/>
      <c r="T37" s="17">
        <f t="shared" si="39"/>
        <v>0</v>
      </c>
      <c r="U37" s="17"/>
      <c r="V37" s="17">
        <f t="shared" si="40"/>
        <v>0</v>
      </c>
      <c r="W37" s="16" t="e">
        <f>(#REF!*2)</f>
        <v>#REF!</v>
      </c>
      <c r="X37" s="10">
        <f t="shared" si="36"/>
        <v>1</v>
      </c>
      <c r="Y37" s="11">
        <f t="shared" si="37"/>
        <v>19</v>
      </c>
      <c r="Z37" s="21"/>
      <c r="AA37" s="31"/>
      <c r="AB37" s="18"/>
      <c r="AC37" s="18"/>
      <c r="AD37" s="36"/>
      <c r="AE37" s="18"/>
    </row>
    <row r="38" spans="1:31" x14ac:dyDescent="0.25">
      <c r="A38" s="17"/>
      <c r="B38" s="17" t="s">
        <v>19</v>
      </c>
      <c r="C38" s="59"/>
      <c r="D38" s="17">
        <f t="shared" si="32"/>
        <v>0</v>
      </c>
      <c r="E38" s="17"/>
      <c r="F38" s="17">
        <f t="shared" si="38"/>
        <v>0</v>
      </c>
      <c r="G38" s="17"/>
      <c r="H38" s="17">
        <f t="shared" si="33"/>
        <v>0</v>
      </c>
      <c r="I38" s="17"/>
      <c r="J38" s="17">
        <f t="shared" si="34"/>
        <v>0</v>
      </c>
      <c r="K38" s="17"/>
      <c r="L38" s="17">
        <f t="shared" si="3"/>
        <v>0</v>
      </c>
      <c r="M38" s="17"/>
      <c r="N38" s="17">
        <f t="shared" si="35"/>
        <v>0</v>
      </c>
      <c r="O38" s="17"/>
      <c r="P38" s="17"/>
      <c r="Q38" s="17"/>
      <c r="R38" s="17">
        <f t="shared" si="5"/>
        <v>0</v>
      </c>
      <c r="S38" s="17"/>
      <c r="T38" s="17">
        <f t="shared" si="39"/>
        <v>0</v>
      </c>
      <c r="U38" s="17"/>
      <c r="V38" s="17">
        <f t="shared" si="40"/>
        <v>0</v>
      </c>
      <c r="W38" s="16" t="e">
        <f>(#REF!*2)</f>
        <v>#REF!</v>
      </c>
      <c r="X38" s="10">
        <f t="shared" si="36"/>
        <v>0</v>
      </c>
      <c r="Y38" s="11">
        <f t="shared" si="37"/>
        <v>21</v>
      </c>
      <c r="Z38" s="21"/>
      <c r="AA38" s="31"/>
      <c r="AB38" s="18"/>
      <c r="AC38" s="18"/>
      <c r="AD38" s="36"/>
      <c r="AE38" s="18"/>
    </row>
    <row r="39" spans="1:31" x14ac:dyDescent="0.25">
      <c r="A39" s="17"/>
      <c r="B39" s="17" t="s">
        <v>19</v>
      </c>
      <c r="C39" s="59"/>
      <c r="D39" s="17">
        <f t="shared" si="32"/>
        <v>0</v>
      </c>
      <c r="E39" s="17"/>
      <c r="F39" s="17">
        <f t="shared" si="38"/>
        <v>0</v>
      </c>
      <c r="G39" s="17"/>
      <c r="H39" s="17">
        <f t="shared" si="33"/>
        <v>0</v>
      </c>
      <c r="I39" s="17"/>
      <c r="J39" s="17">
        <f t="shared" si="34"/>
        <v>0</v>
      </c>
      <c r="K39" s="17"/>
      <c r="L39" s="17">
        <f t="shared" si="3"/>
        <v>0</v>
      </c>
      <c r="M39" s="17"/>
      <c r="N39" s="17">
        <f t="shared" si="35"/>
        <v>0</v>
      </c>
      <c r="O39" s="17"/>
      <c r="P39" s="17"/>
      <c r="Q39" s="17"/>
      <c r="R39" s="17">
        <f t="shared" si="5"/>
        <v>0</v>
      </c>
      <c r="S39" s="17"/>
      <c r="T39" s="17">
        <f t="shared" si="39"/>
        <v>0</v>
      </c>
      <c r="U39" s="17"/>
      <c r="V39" s="17">
        <f t="shared" si="40"/>
        <v>0</v>
      </c>
      <c r="W39" s="16" t="e">
        <f>(#REF!*2)</f>
        <v>#REF!</v>
      </c>
      <c r="X39" s="10">
        <f t="shared" si="36"/>
        <v>0</v>
      </c>
      <c r="Y39" s="11">
        <f t="shared" si="37"/>
        <v>21</v>
      </c>
      <c r="Z39" s="21"/>
      <c r="AA39" s="31"/>
      <c r="AB39" s="18"/>
      <c r="AC39" s="18"/>
      <c r="AD39" s="36"/>
      <c r="AE39" s="18"/>
    </row>
    <row r="40" spans="1:31" x14ac:dyDescent="0.25">
      <c r="A40" s="17"/>
      <c r="B40" s="17" t="s">
        <v>19</v>
      </c>
      <c r="C40" s="59"/>
      <c r="D40" s="17">
        <f t="shared" si="32"/>
        <v>0</v>
      </c>
      <c r="E40" s="17"/>
      <c r="F40" s="17">
        <f t="shared" si="38"/>
        <v>0</v>
      </c>
      <c r="G40" s="17"/>
      <c r="H40" s="17">
        <f>(G40*2)</f>
        <v>0</v>
      </c>
      <c r="I40" s="17"/>
      <c r="J40" s="17">
        <f>(I40*5)</f>
        <v>0</v>
      </c>
      <c r="K40" s="17"/>
      <c r="L40" s="17">
        <f t="shared" si="3"/>
        <v>0</v>
      </c>
      <c r="M40" s="17"/>
      <c r="N40" s="17">
        <f>(M40*1)</f>
        <v>0</v>
      </c>
      <c r="O40" s="17"/>
      <c r="P40" s="17"/>
      <c r="Q40" s="17"/>
      <c r="R40" s="17">
        <f t="shared" si="5"/>
        <v>0</v>
      </c>
      <c r="S40" s="17"/>
      <c r="T40" s="17">
        <f t="shared" si="39"/>
        <v>0</v>
      </c>
      <c r="U40" s="17"/>
      <c r="V40" s="17">
        <f t="shared" si="40"/>
        <v>0</v>
      </c>
      <c r="W40" s="16" t="e">
        <f>(#REF!*2)</f>
        <v>#REF!</v>
      </c>
      <c r="X40" s="10">
        <f t="shared" si="36"/>
        <v>0</v>
      </c>
      <c r="Y40" s="11">
        <f t="shared" si="37"/>
        <v>21</v>
      </c>
      <c r="Z40" s="21"/>
      <c r="AA40" s="31"/>
      <c r="AB40" s="18"/>
      <c r="AC40" s="18"/>
      <c r="AD40" s="36"/>
      <c r="AE40" s="18"/>
    </row>
  </sheetData>
  <mergeCells count="2">
    <mergeCell ref="A1:E1"/>
    <mergeCell ref="A2:B2"/>
  </mergeCells>
  <conditionalFormatting sqref="Y5:Z7 Y9:Z19 Z8 Y21:Z32 Z20 Y34:Z40 Z33">
    <cfRule type="top10" dxfId="3" priority="13" rank="10"/>
    <cfRule type="top10" dxfId="2" priority="14" bottom="1" rank="11"/>
    <cfRule type="top10" dxfId="1" priority="15" bottom="1" rank="11"/>
    <cfRule type="top10" dxfId="0" priority="16" bottom="1" rank="5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</sheetPr>
  <dimension ref="A1:E21"/>
  <sheetViews>
    <sheetView workbookViewId="0">
      <selection activeCell="J12" sqref="J12"/>
    </sheetView>
  </sheetViews>
  <sheetFormatPr defaultRowHeight="15" x14ac:dyDescent="0.25"/>
  <cols>
    <col min="1" max="1" width="31.85546875" customWidth="1"/>
    <col min="2" max="2" width="25.42578125" customWidth="1"/>
    <col min="3" max="3" width="14.7109375" customWidth="1"/>
    <col min="5" max="5" width="18.5703125" customWidth="1"/>
  </cols>
  <sheetData>
    <row r="1" spans="1:5" ht="20.25" x14ac:dyDescent="0.3">
      <c r="A1" s="19" t="s">
        <v>22</v>
      </c>
      <c r="B1" s="19" t="s">
        <v>23</v>
      </c>
      <c r="C1" s="19" t="s">
        <v>24</v>
      </c>
      <c r="D1" s="20"/>
      <c r="E1" s="19" t="s">
        <v>25</v>
      </c>
    </row>
    <row r="2" spans="1:5" ht="20.25" x14ac:dyDescent="0.3">
      <c r="A2" s="8" t="s">
        <v>26</v>
      </c>
      <c r="B2" s="8" t="s">
        <v>2</v>
      </c>
      <c r="C2" s="69">
        <v>10</v>
      </c>
      <c r="D2" s="70"/>
      <c r="E2" s="8" t="s">
        <v>27</v>
      </c>
    </row>
    <row r="3" spans="1:5" ht="20.25" x14ac:dyDescent="0.3">
      <c r="A3" s="8" t="s">
        <v>28</v>
      </c>
      <c r="B3" s="8" t="s">
        <v>6</v>
      </c>
      <c r="C3" s="69">
        <v>4</v>
      </c>
      <c r="D3" s="70"/>
      <c r="E3" s="8" t="s">
        <v>27</v>
      </c>
    </row>
    <row r="4" spans="1:5" ht="20.25" x14ac:dyDescent="0.3">
      <c r="A4" s="8" t="s">
        <v>50</v>
      </c>
      <c r="B4" s="8" t="s">
        <v>6</v>
      </c>
      <c r="C4" s="69">
        <v>5</v>
      </c>
      <c r="D4" s="70"/>
      <c r="E4" s="8" t="s">
        <v>15</v>
      </c>
    </row>
    <row r="5" spans="1:5" ht="20.25" x14ac:dyDescent="0.3">
      <c r="A5" s="8" t="s">
        <v>29</v>
      </c>
      <c r="B5" s="8" t="s">
        <v>17</v>
      </c>
      <c r="C5" s="69">
        <v>2</v>
      </c>
      <c r="D5" s="70"/>
      <c r="E5" s="8" t="s">
        <v>27</v>
      </c>
    </row>
    <row r="6" spans="1:5" ht="20.25" x14ac:dyDescent="0.3">
      <c r="A6" s="25" t="s">
        <v>31</v>
      </c>
      <c r="B6" s="25" t="s">
        <v>7</v>
      </c>
      <c r="C6" s="74">
        <v>7</v>
      </c>
      <c r="D6" s="75"/>
      <c r="E6" s="25" t="s">
        <v>15</v>
      </c>
    </row>
    <row r="7" spans="1:5" ht="20.25" x14ac:dyDescent="0.3">
      <c r="A7" s="26" t="s">
        <v>30</v>
      </c>
      <c r="B7" s="26" t="s">
        <v>8</v>
      </c>
      <c r="C7" s="76">
        <v>7</v>
      </c>
      <c r="D7" s="77"/>
      <c r="E7" s="26" t="s">
        <v>16</v>
      </c>
    </row>
    <row r="8" spans="1:5" ht="20.25" x14ac:dyDescent="0.3">
      <c r="A8" s="27" t="s">
        <v>30</v>
      </c>
      <c r="B8" s="27" t="s">
        <v>8</v>
      </c>
      <c r="C8" s="78">
        <v>6</v>
      </c>
      <c r="D8" s="79"/>
      <c r="E8" s="27" t="s">
        <v>18</v>
      </c>
    </row>
    <row r="9" spans="1:5" ht="20.25" x14ac:dyDescent="0.3">
      <c r="A9" s="28" t="s">
        <v>30</v>
      </c>
      <c r="B9" s="28" t="s">
        <v>8</v>
      </c>
      <c r="C9" s="72">
        <v>5</v>
      </c>
      <c r="D9" s="73"/>
      <c r="E9" s="28" t="s">
        <v>19</v>
      </c>
    </row>
    <row r="10" spans="1:5" ht="20.25" x14ac:dyDescent="0.3">
      <c r="A10" s="8" t="s">
        <v>9</v>
      </c>
      <c r="B10" s="8" t="s">
        <v>9</v>
      </c>
      <c r="C10" s="69">
        <v>3</v>
      </c>
      <c r="D10" s="70"/>
      <c r="E10" s="8" t="s">
        <v>27</v>
      </c>
    </row>
    <row r="11" spans="1:5" ht="20.25" x14ac:dyDescent="0.3">
      <c r="A11" s="25" t="s">
        <v>10</v>
      </c>
      <c r="B11" s="25" t="s">
        <v>35</v>
      </c>
      <c r="C11" s="74">
        <v>9</v>
      </c>
      <c r="D11" s="75"/>
      <c r="E11" s="25" t="s">
        <v>15</v>
      </c>
    </row>
    <row r="12" spans="1:5" ht="20.25" x14ac:dyDescent="0.3">
      <c r="A12" s="26" t="s">
        <v>10</v>
      </c>
      <c r="B12" s="26" t="s">
        <v>35</v>
      </c>
      <c r="C12" s="76">
        <v>8</v>
      </c>
      <c r="D12" s="77"/>
      <c r="E12" s="26" t="s">
        <v>16</v>
      </c>
    </row>
    <row r="13" spans="1:5" ht="20.25" x14ac:dyDescent="0.3">
      <c r="A13" s="27" t="s">
        <v>10</v>
      </c>
      <c r="B13" s="27" t="s">
        <v>35</v>
      </c>
      <c r="C13" s="78">
        <v>3</v>
      </c>
      <c r="D13" s="79"/>
      <c r="E13" s="27" t="s">
        <v>18</v>
      </c>
    </row>
    <row r="14" spans="1:5" ht="20.25" x14ac:dyDescent="0.3">
      <c r="A14" s="28" t="s">
        <v>10</v>
      </c>
      <c r="B14" s="28" t="s">
        <v>35</v>
      </c>
      <c r="C14" s="72">
        <v>1</v>
      </c>
      <c r="D14" s="73"/>
      <c r="E14" s="28" t="s">
        <v>19</v>
      </c>
    </row>
    <row r="15" spans="1:5" ht="20.25" x14ac:dyDescent="0.3">
      <c r="A15" s="8" t="s">
        <v>11</v>
      </c>
      <c r="B15" s="8" t="s">
        <v>36</v>
      </c>
      <c r="C15" s="69">
        <v>3</v>
      </c>
      <c r="D15" s="70"/>
      <c r="E15" s="8" t="s">
        <v>27</v>
      </c>
    </row>
    <row r="16" spans="1:5" ht="20.25" x14ac:dyDescent="0.3">
      <c r="A16" s="8" t="s">
        <v>73</v>
      </c>
      <c r="B16" s="8" t="s">
        <v>69</v>
      </c>
      <c r="C16" s="69">
        <v>1</v>
      </c>
      <c r="D16" s="70"/>
      <c r="E16" s="8" t="s">
        <v>27</v>
      </c>
    </row>
    <row r="17" spans="1:5" ht="20.25" x14ac:dyDescent="0.3">
      <c r="A17" s="8" t="s">
        <v>32</v>
      </c>
      <c r="B17" s="8" t="s">
        <v>33</v>
      </c>
      <c r="C17" s="69">
        <v>-1</v>
      </c>
      <c r="D17" s="70"/>
      <c r="E17" s="8" t="s">
        <v>27</v>
      </c>
    </row>
    <row r="18" spans="1:5" ht="20.25" x14ac:dyDescent="0.3">
      <c r="A18" s="8" t="s">
        <v>34</v>
      </c>
      <c r="B18" s="8" t="s">
        <v>20</v>
      </c>
      <c r="C18" s="71">
        <v>-1</v>
      </c>
      <c r="D18" s="71"/>
      <c r="E18" s="8" t="s">
        <v>27</v>
      </c>
    </row>
    <row r="19" spans="1:5" ht="20.25" x14ac:dyDescent="0.3">
      <c r="A19" s="8" t="s">
        <v>21</v>
      </c>
      <c r="B19" s="8" t="s">
        <v>21</v>
      </c>
      <c r="C19" s="71">
        <v>-3</v>
      </c>
      <c r="D19" s="71"/>
      <c r="E19" s="8" t="s">
        <v>27</v>
      </c>
    </row>
    <row r="20" spans="1:5" ht="20.25" x14ac:dyDescent="0.3">
      <c r="A20" s="8"/>
      <c r="B20" s="8"/>
      <c r="C20" s="71"/>
      <c r="D20" s="71"/>
      <c r="E20" s="8"/>
    </row>
    <row r="21" spans="1:5" ht="20.25" x14ac:dyDescent="0.3">
      <c r="A21" s="8"/>
      <c r="B21" s="8"/>
      <c r="C21" s="71"/>
      <c r="D21" s="71"/>
      <c r="E21" s="8"/>
    </row>
  </sheetData>
  <mergeCells count="20">
    <mergeCell ref="C2:D2"/>
    <mergeCell ref="C3:D3"/>
    <mergeCell ref="C5:D5"/>
    <mergeCell ref="C7:D7"/>
    <mergeCell ref="C8:D8"/>
    <mergeCell ref="C6:D6"/>
    <mergeCell ref="C15:D15"/>
    <mergeCell ref="C4:D4"/>
    <mergeCell ref="C16:D16"/>
    <mergeCell ref="C20:D20"/>
    <mergeCell ref="C21:D21"/>
    <mergeCell ref="C18:D18"/>
    <mergeCell ref="C19:D19"/>
    <mergeCell ref="C9:D9"/>
    <mergeCell ref="C10:D10"/>
    <mergeCell ref="C11:D11"/>
    <mergeCell ref="C17:D17"/>
    <mergeCell ref="C12:D12"/>
    <mergeCell ref="C13:D13"/>
    <mergeCell ref="C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BF4E0-782D-46B8-8705-E9683A8CFD2F}">
  <dimension ref="A1:B6"/>
  <sheetViews>
    <sheetView workbookViewId="0">
      <selection activeCell="A13" sqref="A13"/>
    </sheetView>
  </sheetViews>
  <sheetFormatPr defaultRowHeight="15" x14ac:dyDescent="0.25"/>
  <cols>
    <col min="1" max="1" width="47.28515625" customWidth="1"/>
    <col min="2" max="2" width="62.85546875" customWidth="1"/>
  </cols>
  <sheetData>
    <row r="1" spans="1:2" x14ac:dyDescent="0.25">
      <c r="A1" t="s">
        <v>57</v>
      </c>
      <c r="B1" t="s">
        <v>58</v>
      </c>
    </row>
    <row r="3" spans="1:2" x14ac:dyDescent="0.25">
      <c r="A3" t="s">
        <v>59</v>
      </c>
      <c r="B3" t="s">
        <v>60</v>
      </c>
    </row>
    <row r="4" spans="1:2" x14ac:dyDescent="0.25">
      <c r="B4" t="s">
        <v>61</v>
      </c>
    </row>
    <row r="6" spans="1:2" x14ac:dyDescent="0.25">
      <c r="A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Natwest 2020-21</vt:lpstr>
      <vt:lpstr>Key</vt:lpstr>
      <vt:lpstr>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Christos Polyviou</cp:lastModifiedBy>
  <cp:lastPrinted>2019-04-26T18:59:09Z</cp:lastPrinted>
  <dcterms:created xsi:type="dcterms:W3CDTF">2014-09-21T09:31:37Z</dcterms:created>
  <dcterms:modified xsi:type="dcterms:W3CDTF">2020-10-27T18:56:39Z</dcterms:modified>
</cp:coreProperties>
</file>